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5000"/>
  </bookViews>
  <sheets>
    <sheet name="школы" sheetId="4" r:id="rId1"/>
    <sheet name="сады Ф" sheetId="5" state="hidden" r:id="rId2"/>
    <sheet name="школы Ф" sheetId="6" state="hidden" r:id="rId3"/>
    <sheet name="сады Ф (2)" sheetId="8" state="hidden" r:id="rId4"/>
    <sheet name="школы Ф (2)" sheetId="9" state="hidden" r:id="rId5"/>
    <sheet name="Лист1" sheetId="7" state="hidden" r:id="rId6"/>
  </sheets>
  <definedNames>
    <definedName name="_xlnm._FilterDatabase" localSheetId="3" hidden="1">'сады Ф (2)'!$A$4:$D$66</definedName>
    <definedName name="_xlnm._FilterDatabase" localSheetId="4" hidden="1">'школы Ф (2)'!$A$4:$H$49</definedName>
    <definedName name="_xlnm.Print_Area" localSheetId="0">школы!$A$1:$E$36</definedName>
    <definedName name="_xlnm.Print_Area" localSheetId="2">'школы Ф'!$A$1:$E$48</definedName>
    <definedName name="_xlnm.Print_Area" localSheetId="4">'школы Ф (2)'!$A$1:$F$49</definedName>
  </definedNames>
  <calcPr calcId="145621"/>
</workbook>
</file>

<file path=xl/calcChain.xml><?xml version="1.0" encoding="utf-8"?>
<calcChain xmlns="http://schemas.openxmlformats.org/spreadsheetml/2006/main">
  <c r="H40" i="9" l="1"/>
  <c r="D40" i="9" s="1"/>
  <c r="C40" i="9" s="1"/>
  <c r="H32" i="9"/>
  <c r="H22" i="9"/>
  <c r="D32" i="9" l="1"/>
  <c r="C32" i="9" s="1"/>
  <c r="D22" i="9"/>
  <c r="C22" i="9" s="1"/>
  <c r="G40" i="9" l="1"/>
  <c r="F40" i="9" s="1"/>
  <c r="E40" i="9" s="1"/>
  <c r="G32" i="9"/>
  <c r="F32" i="9" s="1"/>
  <c r="E32" i="9" s="1"/>
  <c r="G22" i="9"/>
  <c r="F22" i="9" s="1"/>
  <c r="E22" i="9" s="1"/>
  <c r="D66" i="8" l="1"/>
  <c r="D65" i="8"/>
  <c r="D66" i="5" l="1"/>
  <c r="D65" i="5"/>
</calcChain>
</file>

<file path=xl/sharedStrings.xml><?xml version="1.0" encoding="utf-8"?>
<sst xmlns="http://schemas.openxmlformats.org/spreadsheetml/2006/main" count="444" uniqueCount="137">
  <si>
    <t>Наименование учреждения</t>
  </si>
  <si>
    <t>№ п/п</t>
  </si>
  <si>
    <t>Фамилия, имя, отчество</t>
  </si>
  <si>
    <t>Должность</t>
  </si>
  <si>
    <t>Среднемесячная заработная плата (руб.)</t>
  </si>
  <si>
    <t>МБДОУ "Детский сад компенсирующего вида № 1"</t>
  </si>
  <si>
    <t>МБДОУ "Центр развития ребенка- детский сад №2"</t>
  </si>
  <si>
    <t>МАДОУ "Детский сад комбинированного вида № 3"</t>
  </si>
  <si>
    <t>МБДОУ "Детский сад присмотра и оздоровления № 4"</t>
  </si>
  <si>
    <t>МАДОУ "Детский сад присмотра и оздоровления № 7"</t>
  </si>
  <si>
    <t>Главный бухгалтер</t>
  </si>
  <si>
    <t>МБДОУ "Центр развития ребенка- детский сад № 13"</t>
  </si>
  <si>
    <t>МБДОУ "Детский сад комбинированного вида № 15"</t>
  </si>
  <si>
    <t>МБДОУ "Детский сад № 20"</t>
  </si>
  <si>
    <t>МБДОУ "Детский сад  № 31"</t>
  </si>
  <si>
    <t>МБДОУ "Детский сад комбинированного вида № 33"</t>
  </si>
  <si>
    <t>МАДОУ "Детский сад комбинированного вида № 35"</t>
  </si>
  <si>
    <t>МБДОУ "Детский сад  комбинированного вида № 38"</t>
  </si>
  <si>
    <t>МБДОУ "Детский сад  комбинированного вида № 39"</t>
  </si>
  <si>
    <t>МАДОУ "Детский сад № 42"</t>
  </si>
  <si>
    <t>МБДОУ "Детский сад № 44"</t>
  </si>
  <si>
    <t>МБДОУ "Детский сад № 45"</t>
  </si>
  <si>
    <t>МБДОУ "Центр развития ребенка- детский сад № 46"</t>
  </si>
  <si>
    <t>МАДОУ "Детский сад  комбинированного вида № 50"</t>
  </si>
  <si>
    <t>МБДОУ "Детский сад  комбинированного вида № 53"</t>
  </si>
  <si>
    <t>МАДОУ "Детский сад  комбинированного вида № 55"</t>
  </si>
  <si>
    <t>МБДОУ "Центр развития ребенка- детский сад № 57"</t>
  </si>
  <si>
    <t>МАДОУ "Детский сад  комбинированного вида № 58"</t>
  </si>
  <si>
    <t>МБДОУ "Детский сад  комбинированного вида № 60"</t>
  </si>
  <si>
    <t>МБДОУ "Детский сад  комбинированного вида № 61"</t>
  </si>
  <si>
    <t>МБДОУ "Центр развития ребенка- детский сад № 63"</t>
  </si>
  <si>
    <t>МБДОУ "Детский сад  № 64"</t>
  </si>
  <si>
    <t>МАДОУ "Детский сад  № 65"</t>
  </si>
  <si>
    <t>МБДОУ "Детский сад комбинированного вида № 66"</t>
  </si>
  <si>
    <t>МАДОУ "Детский сад № 67"</t>
  </si>
  <si>
    <t>МБДОУ "Детский сад  комбинированного вида № 69"</t>
  </si>
  <si>
    <t>МАОУ "Лицей №1 имени Н.К. Крупской"</t>
  </si>
  <si>
    <t>Директор</t>
  </si>
  <si>
    <t>Заместитель директора по УВР</t>
  </si>
  <si>
    <t>Заместитель директора по ВР</t>
  </si>
  <si>
    <t>МАОУ "Средняя общеобразовательная (русская культурологическая) школа № 2"</t>
  </si>
  <si>
    <t>МАОУ "Средняя общеобразовательная школа с углубленным изучением отдельных предметов № 4"</t>
  </si>
  <si>
    <t>МБОУ "Средняя общеобразовательная школа № 7"</t>
  </si>
  <si>
    <t>МБОУ "Начальная школа- детский сад № 9"</t>
  </si>
  <si>
    <t>МАОУ "Гимназия № 13"</t>
  </si>
  <si>
    <t>МАОУ "Средняя общеобразовательная школа с углубленным изучением отдельных предметов № 14"</t>
  </si>
  <si>
    <t>МБОУ "Средняя общеобразовательная школа с углубленным изучением математики № 15"</t>
  </si>
  <si>
    <t>МАОУ "Гимназия (английская)"</t>
  </si>
  <si>
    <t>МАОУ "Средняя общеобразовательная школа № 18"</t>
  </si>
  <si>
    <t>МБОУ "Средняя общеобразовательная школа №20"</t>
  </si>
  <si>
    <t>МАОУ "Средняя общеобразовательная школа № 21"</t>
  </si>
  <si>
    <t>МБОУ "Средняя образовательная школа № 23"</t>
  </si>
  <si>
    <t>МАОУ "Гимназия № 24</t>
  </si>
  <si>
    <t>МАОУ "Лицей (эколого- биологический)"</t>
  </si>
  <si>
    <t>МБОУ "Средняя общеобразовательная школа № 28"</t>
  </si>
  <si>
    <t>МАОУ "Средняя общеобразовательная школа № 29"</t>
  </si>
  <si>
    <t>МАОУ "Гимназия № 30"</t>
  </si>
  <si>
    <t>МБОУ "Начальная школа- детский сад № 72"</t>
  </si>
  <si>
    <t>МБОУ "Открытая (сменная) общеобразовательная школа"</t>
  </si>
  <si>
    <t>МБУ ДО "Дворец детского (юношеского) творчества"</t>
  </si>
  <si>
    <t>МАУ ДО "Детский экологический центр"</t>
  </si>
  <si>
    <t>МБДОУ "Детский сад  № 59"</t>
  </si>
  <si>
    <t>Руководитель</t>
  </si>
  <si>
    <t>Педагоги</t>
  </si>
  <si>
    <t>Средний уровень заработной платы за 2016 г. (руб.)</t>
  </si>
  <si>
    <t>Средний уровень заработной платы за 2017 г. (руб.)</t>
  </si>
  <si>
    <t>Информация о среднемесячной зарплате руководителей и педагогических работников муниципальных дошкольных образовательных учреждений за 2016 -2017 годы.</t>
  </si>
  <si>
    <t>Фонд начисленной заработной платы за 2016 г. (тыс. руб.)</t>
  </si>
  <si>
    <t>Фонд начисленной заработной платы за 2017 г. (тыс. руб.)</t>
  </si>
  <si>
    <t>Информация о среднемесячной зарплате руководителей и педагогических работников муниципальных  общеобразовательных учреждений за 2016-2017 годы</t>
  </si>
  <si>
    <t>Категория персонала</t>
  </si>
  <si>
    <t>2016 г.</t>
  </si>
  <si>
    <t>Средняя заработная плата списочного состава (без внеших совместителей) тыс.руб.</t>
  </si>
  <si>
    <t>Общеобразовательные учреждения</t>
  </si>
  <si>
    <t>Руководители</t>
  </si>
  <si>
    <t>Педагогические работники</t>
  </si>
  <si>
    <t>Дошкольные образовательные учреждения</t>
  </si>
  <si>
    <t xml:space="preserve">Педагогические работники </t>
  </si>
  <si>
    <t xml:space="preserve"> 2017г.</t>
  </si>
  <si>
    <t>Информация о среднем уровне заработной платы отдельно по категориям руководителей и педагогических работников учреждений общего образования и дошкольных образовательных учреждений за 2016-2017 годы.</t>
  </si>
  <si>
    <t>средства от приносящей доход деятельности</t>
  </si>
  <si>
    <t>за счет средств бюджетов всех уровней</t>
  </si>
  <si>
    <t>Сведения о средней заработной плате руководителей  и педагогических работников дошкольных учреждений за 2016-2017 годы</t>
  </si>
  <si>
    <t>Сведения о средней заработной плате руководителей и педагогических работников общеобразовательных учреждений за 2016-2017 годы</t>
  </si>
  <si>
    <t>и.о.главного бухгалтера</t>
  </si>
  <si>
    <t>Информация о среднемесячной зарплате руководителей, их заместителей и главных бухгалтеров муниципальных   образовательных учреждений за 2018 год</t>
  </si>
  <si>
    <t>Ивченко Валентина Васильевна</t>
  </si>
  <si>
    <t>Дробышева Юлия Николаевна</t>
  </si>
  <si>
    <t>Золотарёва Эльвира Павловна</t>
  </si>
  <si>
    <t>Кузнецова Наталья Владмимровна</t>
  </si>
  <si>
    <t>Самохвалова Наталья Евгеньевна</t>
  </si>
  <si>
    <t>Старенко Ирина Георгиевна</t>
  </si>
  <si>
    <t>Ерохина Галина Анатольевна</t>
  </si>
  <si>
    <t>МКОУ"Средняя общеобразовательная школа п.Армань"</t>
  </si>
  <si>
    <t>Яцына Надежда Ивановна</t>
  </si>
  <si>
    <t>Бойко Ольга Альбертовна</t>
  </si>
  <si>
    <t>Назарова Ксения Анатольевна</t>
  </si>
  <si>
    <t>Фадеев Виталий Камилович</t>
  </si>
  <si>
    <t>МКОУ "Средняя общеобразовательная школа с.Клёпка"</t>
  </si>
  <si>
    <t xml:space="preserve">Алтухов Александр Александрович </t>
  </si>
  <si>
    <t>МКОУ "Средняя общеобразовательная школа с.Тауйск"</t>
  </si>
  <si>
    <t>Валуйский Александр Кузьмич</t>
  </si>
  <si>
    <t>МКОУ "Основная общеобразовательная школа с.Талон</t>
  </si>
  <si>
    <t>Москвина Татьяна Николаевна</t>
  </si>
  <si>
    <t>МКОУ "Основная общеобразовательняа школа с.Тахтоямск"</t>
  </si>
  <si>
    <t>МКОУ "Начальная школа-детский сад с.Гадля"</t>
  </si>
  <si>
    <t>Зыбина Зоя Егоровна</t>
  </si>
  <si>
    <t>Ончукова Фаина Васильевна</t>
  </si>
  <si>
    <t>Мукебенова Ольга Эрендженовна</t>
  </si>
  <si>
    <t>Зыбина Марина Матвеевна</t>
  </si>
  <si>
    <t>МКОУ "Начальная общеобразовательная школа с.Ямск"</t>
  </si>
  <si>
    <t>Аюрова Радна Жаргаловна</t>
  </si>
  <si>
    <t>МКОУ "Начальная школа-детский сад с.Балаганное"</t>
  </si>
  <si>
    <t>Вылкова Елена Юрьевна</t>
  </si>
  <si>
    <t>Новгородова Ольга Евгеньевна</t>
  </si>
  <si>
    <t xml:space="preserve">Заведующий </t>
  </si>
  <si>
    <t>Старосадчева Екатерина Владимировна</t>
  </si>
  <si>
    <t>Заместитель  заведующего по МВР</t>
  </si>
  <si>
    <t xml:space="preserve">Заместитель заведующего по АХР </t>
  </si>
  <si>
    <t>Корзун Елена Николаевна</t>
  </si>
  <si>
    <t xml:space="preserve">Главный бухгалтер </t>
  </si>
  <si>
    <t>Якубова Елена Владимировна</t>
  </si>
  <si>
    <t>МКДОУ "Детский сад № 1 "Гуси-лебеди" п.Ола"</t>
  </si>
  <si>
    <t>МКДОУ "Детский сад № 3 "Золотой ключик" п.Ола"</t>
  </si>
  <si>
    <t>Черныш Ольга Николаевна</t>
  </si>
  <si>
    <t>Яковлева Татьяна Петровна</t>
  </si>
  <si>
    <t>Заместительзаведующего по МВР</t>
  </si>
  <si>
    <t>Подомацкая Юлия Сергеевна</t>
  </si>
  <si>
    <t>МКДОУ "Детский сад   "Пушинка" п. Армань"</t>
  </si>
  <si>
    <t>Кириченко Марина Владимировна</t>
  </si>
  <si>
    <t>МКДОУ "Детский сад  "Берёзка" с.Клёпка"</t>
  </si>
  <si>
    <t>Насонова Людмила Александровна</t>
  </si>
  <si>
    <t>МКУ ДО "Центр дополнительного образования детей п.Ола"</t>
  </si>
  <si>
    <t xml:space="preserve">Волкова Ирина Александровна </t>
  </si>
  <si>
    <t xml:space="preserve">Андреева Наталья Андреевна </t>
  </si>
  <si>
    <t>МКОУ "Средняя общеобразовательная школа п.Ола"</t>
  </si>
  <si>
    <t xml:space="preserve">Лопаева Надежда Викторовна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</si>
</sst>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 shrinkToFit="1"/>
    </xf>
    <xf numFmtId="164" fontId="2" fillId="4" borderId="1" xfId="1" applyFont="1" applyFill="1" applyBorder="1" applyAlignment="1">
      <alignment horizontal="center" vertical="center" wrapText="1" shrinkToFit="1"/>
    </xf>
    <xf numFmtId="164" fontId="2" fillId="3" borderId="1" xfId="1" applyFont="1" applyFill="1" applyBorder="1" applyAlignment="1">
      <alignment horizontal="center" vertical="center" wrapText="1" shrinkToFit="1"/>
    </xf>
    <xf numFmtId="164" fontId="2" fillId="4" borderId="1" xfId="1" applyFont="1" applyFill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3" fontId="0" fillId="0" borderId="0" xfId="0" applyNumberForma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21" xfId="0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4" fontId="2" fillId="0" borderId="7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" fontId="2" fillId="0" borderId="9" xfId="1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4" fontId="2" fillId="0" borderId="11" xfId="1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16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4" fontId="2" fillId="0" borderId="19" xfId="1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22" zoomScaleSheetLayoutView="64" workbookViewId="0">
      <selection activeCell="C36" sqref="C36"/>
    </sheetView>
  </sheetViews>
  <sheetFormatPr defaultRowHeight="15" x14ac:dyDescent="0.25"/>
  <cols>
    <col min="1" max="1" width="47.7109375" customWidth="1"/>
    <col min="2" max="2" width="5" style="2" customWidth="1"/>
    <col min="3" max="3" width="33.28515625" style="3" customWidth="1"/>
    <col min="4" max="4" width="33.140625" style="3" customWidth="1"/>
    <col min="5" max="5" width="25.5703125" style="4" customWidth="1"/>
  </cols>
  <sheetData>
    <row r="1" spans="1:5" x14ac:dyDescent="0.25">
      <c r="A1" s="58" t="s">
        <v>85</v>
      </c>
      <c r="B1" s="59"/>
      <c r="C1" s="59"/>
      <c r="D1" s="59"/>
      <c r="E1" s="59"/>
    </row>
    <row r="2" spans="1:5" ht="38.25" customHeight="1" thickBot="1" x14ac:dyDescent="0.3">
      <c r="A2" s="59"/>
      <c r="B2" s="59"/>
      <c r="C2" s="59"/>
      <c r="D2" s="59"/>
      <c r="E2" s="59"/>
    </row>
    <row r="3" spans="1:5" ht="29.25" thickBot="1" x14ac:dyDescent="0.3">
      <c r="A3" s="22" t="s">
        <v>0</v>
      </c>
      <c r="B3" s="23" t="s">
        <v>1</v>
      </c>
      <c r="C3" s="23" t="s">
        <v>2</v>
      </c>
      <c r="D3" s="23" t="s">
        <v>3</v>
      </c>
      <c r="E3" s="24" t="s">
        <v>4</v>
      </c>
    </row>
    <row r="4" spans="1:5" ht="15" customHeight="1" x14ac:dyDescent="0.25">
      <c r="A4" s="60" t="s">
        <v>135</v>
      </c>
      <c r="B4" s="36">
        <v>1</v>
      </c>
      <c r="C4" s="37" t="s">
        <v>86</v>
      </c>
      <c r="D4" s="38" t="s">
        <v>37</v>
      </c>
      <c r="E4" s="39">
        <v>133455.69</v>
      </c>
    </row>
    <row r="5" spans="1:5" x14ac:dyDescent="0.25">
      <c r="A5" s="61"/>
      <c r="B5" s="40">
        <v>2</v>
      </c>
      <c r="C5" s="41" t="s">
        <v>87</v>
      </c>
      <c r="D5" s="41" t="s">
        <v>38</v>
      </c>
      <c r="E5" s="42">
        <v>119891.51</v>
      </c>
    </row>
    <row r="6" spans="1:5" x14ac:dyDescent="0.25">
      <c r="A6" s="61"/>
      <c r="B6" s="40">
        <v>3</v>
      </c>
      <c r="C6" s="41" t="s">
        <v>88</v>
      </c>
      <c r="D6" s="41" t="s">
        <v>38</v>
      </c>
      <c r="E6" s="42">
        <v>140807.63</v>
      </c>
    </row>
    <row r="7" spans="1:5" x14ac:dyDescent="0.25">
      <c r="A7" s="61"/>
      <c r="B7" s="40">
        <v>4</v>
      </c>
      <c r="C7" s="41" t="s">
        <v>89</v>
      </c>
      <c r="D7" s="41" t="s">
        <v>38</v>
      </c>
      <c r="E7" s="42">
        <v>126353.05</v>
      </c>
    </row>
    <row r="8" spans="1:5" x14ac:dyDescent="0.25">
      <c r="A8" s="61"/>
      <c r="B8" s="40">
        <v>5</v>
      </c>
      <c r="C8" s="41" t="s">
        <v>90</v>
      </c>
      <c r="D8" s="41" t="s">
        <v>38</v>
      </c>
      <c r="E8" s="42">
        <v>148229.85</v>
      </c>
    </row>
    <row r="9" spans="1:5" x14ac:dyDescent="0.25">
      <c r="A9" s="61"/>
      <c r="B9" s="51">
        <v>6</v>
      </c>
      <c r="C9" s="52" t="s">
        <v>91</v>
      </c>
      <c r="D9" s="52" t="s">
        <v>39</v>
      </c>
      <c r="E9" s="53">
        <v>127213.85</v>
      </c>
    </row>
    <row r="10" spans="1:5" ht="15.75" thickBot="1" x14ac:dyDescent="0.3">
      <c r="A10" s="62"/>
      <c r="B10" s="43">
        <v>7</v>
      </c>
      <c r="C10" s="44" t="s">
        <v>92</v>
      </c>
      <c r="D10" s="45" t="s">
        <v>10</v>
      </c>
      <c r="E10" s="46">
        <v>123248.66</v>
      </c>
    </row>
    <row r="11" spans="1:5" ht="15" customHeight="1" x14ac:dyDescent="0.25">
      <c r="A11" s="63" t="s">
        <v>93</v>
      </c>
      <c r="B11" s="47">
        <v>1</v>
      </c>
      <c r="C11" s="48" t="s">
        <v>94</v>
      </c>
      <c r="D11" s="48" t="s">
        <v>37</v>
      </c>
      <c r="E11" s="49">
        <v>126111.59</v>
      </c>
    </row>
    <row r="12" spans="1:5" x14ac:dyDescent="0.25">
      <c r="A12" s="64"/>
      <c r="B12" s="40">
        <v>2</v>
      </c>
      <c r="C12" s="54" t="s">
        <v>95</v>
      </c>
      <c r="D12" s="41" t="s">
        <v>38</v>
      </c>
      <c r="E12" s="42">
        <v>93302.77</v>
      </c>
    </row>
    <row r="13" spans="1:5" ht="15" customHeight="1" thickBot="1" x14ac:dyDescent="0.3">
      <c r="A13" s="65"/>
      <c r="B13" s="40">
        <v>3</v>
      </c>
      <c r="C13" s="41" t="s">
        <v>96</v>
      </c>
      <c r="D13" s="50" t="s">
        <v>10</v>
      </c>
      <c r="E13" s="42">
        <v>91655.21</v>
      </c>
    </row>
    <row r="14" spans="1:5" ht="15" customHeight="1" x14ac:dyDescent="0.25">
      <c r="A14" s="66" t="s">
        <v>98</v>
      </c>
      <c r="B14" s="36">
        <v>1</v>
      </c>
      <c r="C14" s="37" t="s">
        <v>97</v>
      </c>
      <c r="D14" s="37" t="s">
        <v>37</v>
      </c>
      <c r="E14" s="39">
        <v>109679.28</v>
      </c>
    </row>
    <row r="15" spans="1:5" ht="30" x14ac:dyDescent="0.25">
      <c r="A15" s="61"/>
      <c r="B15" s="40">
        <v>2</v>
      </c>
      <c r="C15" s="41" t="s">
        <v>99</v>
      </c>
      <c r="D15" s="41" t="s">
        <v>38</v>
      </c>
      <c r="E15" s="42">
        <v>91992.99</v>
      </c>
    </row>
    <row r="16" spans="1:5" x14ac:dyDescent="0.25">
      <c r="A16" s="62"/>
      <c r="B16" s="40">
        <v>3</v>
      </c>
      <c r="C16" s="41" t="s">
        <v>96</v>
      </c>
      <c r="D16" s="41" t="s">
        <v>84</v>
      </c>
      <c r="E16" s="42">
        <v>54683.51</v>
      </c>
    </row>
    <row r="17" spans="1:5" ht="30" customHeight="1" x14ac:dyDescent="0.25">
      <c r="A17" s="55" t="s">
        <v>100</v>
      </c>
      <c r="B17" s="47">
        <v>1</v>
      </c>
      <c r="C17" s="48" t="s">
        <v>101</v>
      </c>
      <c r="D17" s="48" t="s">
        <v>37</v>
      </c>
      <c r="E17" s="49">
        <v>114815.03999999999</v>
      </c>
    </row>
    <row r="18" spans="1:5" ht="29.25" thickBot="1" x14ac:dyDescent="0.3">
      <c r="A18" s="55" t="s">
        <v>102</v>
      </c>
      <c r="B18" s="47">
        <v>1</v>
      </c>
      <c r="C18" s="48" t="s">
        <v>103</v>
      </c>
      <c r="D18" s="48" t="s">
        <v>37</v>
      </c>
      <c r="E18" s="49">
        <v>113815.3</v>
      </c>
    </row>
    <row r="19" spans="1:5" ht="36" customHeight="1" x14ac:dyDescent="0.25">
      <c r="A19" s="56" t="s">
        <v>104</v>
      </c>
      <c r="B19" s="36">
        <v>1</v>
      </c>
      <c r="C19" s="37" t="s">
        <v>106</v>
      </c>
      <c r="D19" s="37" t="s">
        <v>37</v>
      </c>
      <c r="E19" s="39">
        <v>73688.929999999993</v>
      </c>
    </row>
    <row r="20" spans="1:5" ht="15" customHeight="1" x14ac:dyDescent="0.25">
      <c r="A20" s="66" t="s">
        <v>105</v>
      </c>
      <c r="B20" s="47">
        <v>1</v>
      </c>
      <c r="C20" s="48" t="s">
        <v>107</v>
      </c>
      <c r="D20" s="48" t="s">
        <v>37</v>
      </c>
      <c r="E20" s="49">
        <v>90075.99</v>
      </c>
    </row>
    <row r="21" spans="1:5" x14ac:dyDescent="0.25">
      <c r="A21" s="61"/>
      <c r="B21" s="40">
        <v>2</v>
      </c>
      <c r="C21" s="41" t="s">
        <v>108</v>
      </c>
      <c r="D21" s="41" t="s">
        <v>38</v>
      </c>
      <c r="E21" s="42">
        <v>76580.28</v>
      </c>
    </row>
    <row r="22" spans="1:5" x14ac:dyDescent="0.25">
      <c r="A22" s="61"/>
      <c r="B22" s="40">
        <v>3</v>
      </c>
      <c r="C22" s="41" t="s">
        <v>109</v>
      </c>
      <c r="D22" s="41" t="s">
        <v>10</v>
      </c>
      <c r="E22" s="42">
        <v>83288.34</v>
      </c>
    </row>
    <row r="23" spans="1:5" ht="29.25" thickBot="1" x14ac:dyDescent="0.3">
      <c r="A23" s="57" t="s">
        <v>112</v>
      </c>
      <c r="B23" s="47">
        <v>1</v>
      </c>
      <c r="C23" s="48" t="s">
        <v>113</v>
      </c>
      <c r="D23" s="48" t="s">
        <v>37</v>
      </c>
      <c r="E23" s="49">
        <v>111284.56</v>
      </c>
    </row>
    <row r="24" spans="1:5" ht="29.25" customHeight="1" x14ac:dyDescent="0.25">
      <c r="A24" s="55" t="s">
        <v>110</v>
      </c>
      <c r="B24" s="36">
        <v>1</v>
      </c>
      <c r="C24" s="37" t="s">
        <v>111</v>
      </c>
      <c r="D24" s="37" t="s">
        <v>37</v>
      </c>
      <c r="E24" s="39">
        <v>69940.53</v>
      </c>
    </row>
    <row r="25" spans="1:5" x14ac:dyDescent="0.25">
      <c r="A25" s="62" t="s">
        <v>122</v>
      </c>
      <c r="B25" s="47">
        <v>1</v>
      </c>
      <c r="C25" s="48" t="s">
        <v>114</v>
      </c>
      <c r="D25" s="48" t="s">
        <v>115</v>
      </c>
      <c r="E25" s="49">
        <v>106940.1</v>
      </c>
    </row>
    <row r="26" spans="1:5" ht="30" x14ac:dyDescent="0.25">
      <c r="A26" s="68"/>
      <c r="B26" s="40">
        <v>2</v>
      </c>
      <c r="C26" s="41" t="s">
        <v>116</v>
      </c>
      <c r="D26" s="41" t="s">
        <v>117</v>
      </c>
      <c r="E26" s="42">
        <v>83516.53</v>
      </c>
    </row>
    <row r="27" spans="1:5" ht="18" customHeight="1" x14ac:dyDescent="0.25">
      <c r="A27" s="68"/>
      <c r="B27" s="40">
        <v>3</v>
      </c>
      <c r="C27" s="41" t="s">
        <v>121</v>
      </c>
      <c r="D27" s="41" t="s">
        <v>118</v>
      </c>
      <c r="E27" s="42">
        <v>89298.240000000005</v>
      </c>
    </row>
    <row r="28" spans="1:5" ht="15.75" thickBot="1" x14ac:dyDescent="0.3">
      <c r="A28" s="68"/>
      <c r="B28" s="40">
        <v>4</v>
      </c>
      <c r="C28" s="41" t="s">
        <v>119</v>
      </c>
      <c r="D28" s="41" t="s">
        <v>120</v>
      </c>
      <c r="E28" s="42">
        <v>93110.03</v>
      </c>
    </row>
    <row r="29" spans="1:5" x14ac:dyDescent="0.25">
      <c r="A29" s="67" t="s">
        <v>123</v>
      </c>
      <c r="B29" s="36">
        <v>1</v>
      </c>
      <c r="C29" s="37" t="s">
        <v>124</v>
      </c>
      <c r="D29" s="37" t="s">
        <v>115</v>
      </c>
      <c r="E29" s="39">
        <v>107097.72</v>
      </c>
    </row>
    <row r="30" spans="1:5" ht="18.75" customHeight="1" x14ac:dyDescent="0.25">
      <c r="A30" s="68"/>
      <c r="B30" s="40">
        <v>2</v>
      </c>
      <c r="C30" s="41" t="s">
        <v>125</v>
      </c>
      <c r="D30" s="41" t="s">
        <v>126</v>
      </c>
      <c r="E30" s="42">
        <v>87474.71</v>
      </c>
    </row>
    <row r="31" spans="1:5" x14ac:dyDescent="0.25">
      <c r="A31" s="68"/>
      <c r="B31" s="40">
        <v>3</v>
      </c>
      <c r="C31" s="41" t="s">
        <v>127</v>
      </c>
      <c r="D31" s="41" t="s">
        <v>120</v>
      </c>
      <c r="E31" s="42">
        <v>81753.7</v>
      </c>
    </row>
    <row r="32" spans="1:5" ht="30.75" customHeight="1" thickBot="1" x14ac:dyDescent="0.3">
      <c r="A32" s="55" t="s">
        <v>128</v>
      </c>
      <c r="B32" s="47">
        <v>1</v>
      </c>
      <c r="C32" s="48" t="s">
        <v>129</v>
      </c>
      <c r="D32" s="48" t="s">
        <v>115</v>
      </c>
      <c r="E32" s="49">
        <v>92189.69</v>
      </c>
    </row>
    <row r="33" spans="1:5" ht="30.75" customHeight="1" x14ac:dyDescent="0.25">
      <c r="A33" s="56" t="s">
        <v>130</v>
      </c>
      <c r="B33" s="36">
        <v>1</v>
      </c>
      <c r="C33" s="37" t="s">
        <v>131</v>
      </c>
      <c r="D33" s="37" t="s">
        <v>115</v>
      </c>
      <c r="E33" s="39">
        <v>77604.639999999999</v>
      </c>
    </row>
    <row r="34" spans="1:5" ht="17.25" customHeight="1" x14ac:dyDescent="0.25">
      <c r="A34" s="66" t="s">
        <v>132</v>
      </c>
      <c r="B34" s="47">
        <v>1</v>
      </c>
      <c r="C34" s="48" t="s">
        <v>133</v>
      </c>
      <c r="D34" s="48" t="s">
        <v>37</v>
      </c>
      <c r="E34" s="49">
        <v>67456.08</v>
      </c>
    </row>
    <row r="35" spans="1:5" x14ac:dyDescent="0.25">
      <c r="A35" s="61"/>
      <c r="B35" s="47">
        <v>2</v>
      </c>
      <c r="C35" s="48" t="s">
        <v>134</v>
      </c>
      <c r="D35" s="48" t="s">
        <v>10</v>
      </c>
      <c r="E35" s="49">
        <v>87367.03</v>
      </c>
    </row>
    <row r="36" spans="1:5" ht="15.75" thickBot="1" x14ac:dyDescent="0.3">
      <c r="A36" s="69"/>
      <c r="B36" s="47">
        <v>3</v>
      </c>
      <c r="C36" s="48" t="s">
        <v>136</v>
      </c>
      <c r="D36" s="48" t="s">
        <v>120</v>
      </c>
      <c r="E36" s="49">
        <v>50075</v>
      </c>
    </row>
  </sheetData>
  <mergeCells count="8">
    <mergeCell ref="A34:A36"/>
    <mergeCell ref="A1:E2"/>
    <mergeCell ref="A4:A10"/>
    <mergeCell ref="A11:A13"/>
    <mergeCell ref="A14:A16"/>
    <mergeCell ref="A29:A31"/>
    <mergeCell ref="A25:A28"/>
    <mergeCell ref="A20:A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workbookViewId="0">
      <selection activeCell="H115" sqref="H115"/>
    </sheetView>
  </sheetViews>
  <sheetFormatPr defaultRowHeight="15" x14ac:dyDescent="0.25"/>
  <cols>
    <col min="1" max="1" width="37" style="3" customWidth="1"/>
    <col min="2" max="2" width="13.28515625" style="3" customWidth="1"/>
    <col min="3" max="4" width="18" style="3" customWidth="1"/>
    <col min="5" max="5" width="16.85546875" style="4" customWidth="1"/>
    <col min="6" max="6" width="16.85546875" customWidth="1"/>
    <col min="8" max="8" width="11" bestFit="1" customWidth="1"/>
  </cols>
  <sheetData>
    <row r="1" spans="1:8" x14ac:dyDescent="0.25">
      <c r="A1" s="58" t="s">
        <v>66</v>
      </c>
      <c r="B1" s="59"/>
      <c r="C1" s="59"/>
      <c r="D1" s="59"/>
      <c r="E1" s="59"/>
    </row>
    <row r="2" spans="1:8" x14ac:dyDescent="0.25">
      <c r="A2" s="59"/>
      <c r="B2" s="59"/>
      <c r="C2" s="59"/>
      <c r="D2" s="59"/>
      <c r="E2" s="59"/>
    </row>
    <row r="3" spans="1:8" x14ac:dyDescent="0.25">
      <c r="A3" s="5"/>
      <c r="B3" s="5"/>
      <c r="C3" s="5"/>
      <c r="D3" s="5"/>
      <c r="E3" s="6"/>
    </row>
    <row r="4" spans="1:8" ht="72.75" customHeight="1" x14ac:dyDescent="0.25">
      <c r="A4" s="8" t="s">
        <v>0</v>
      </c>
      <c r="B4" s="8" t="s">
        <v>3</v>
      </c>
      <c r="C4" s="8" t="s">
        <v>64</v>
      </c>
      <c r="D4" s="8" t="s">
        <v>65</v>
      </c>
      <c r="E4" s="7" t="s">
        <v>67</v>
      </c>
      <c r="F4" s="7" t="s">
        <v>68</v>
      </c>
    </row>
    <row r="5" spans="1:8" ht="17.25" customHeight="1" x14ac:dyDescent="0.25">
      <c r="A5" s="70" t="s">
        <v>5</v>
      </c>
      <c r="B5" s="15" t="s">
        <v>62</v>
      </c>
      <c r="C5" s="11">
        <v>104336.58166666669</v>
      </c>
      <c r="D5" s="19">
        <v>93880.583333333299</v>
      </c>
      <c r="E5" s="12">
        <v>1252.0389800000003</v>
      </c>
      <c r="F5" s="12">
        <v>1126.5670000000002</v>
      </c>
      <c r="G5" s="21"/>
      <c r="H5" s="21"/>
    </row>
    <row r="6" spans="1:8" x14ac:dyDescent="0.25">
      <c r="A6" s="70"/>
      <c r="B6" s="13" t="s">
        <v>63</v>
      </c>
      <c r="C6" s="9">
        <v>52915.281995133817</v>
      </c>
      <c r="D6" s="20">
        <v>55459.324122807026</v>
      </c>
      <c r="E6" s="10"/>
      <c r="F6" s="10"/>
    </row>
    <row r="7" spans="1:8" x14ac:dyDescent="0.25">
      <c r="A7" s="71" t="s">
        <v>6</v>
      </c>
      <c r="B7" s="15" t="s">
        <v>62</v>
      </c>
      <c r="C7" s="11">
        <v>83139.364999999991</v>
      </c>
      <c r="D7" s="19">
        <v>81700.487499999988</v>
      </c>
      <c r="E7" s="12">
        <v>997.67237999999998</v>
      </c>
      <c r="F7" s="12">
        <v>980.40584999999999</v>
      </c>
      <c r="G7" s="21"/>
      <c r="H7" s="21"/>
    </row>
    <row r="8" spans="1:8" x14ac:dyDescent="0.25">
      <c r="A8" s="71"/>
      <c r="B8" s="13" t="s">
        <v>63</v>
      </c>
      <c r="C8" s="9">
        <v>45671.415804597702</v>
      </c>
      <c r="D8" s="20">
        <v>48882.067467948706</v>
      </c>
      <c r="E8" s="10"/>
      <c r="F8" s="10"/>
    </row>
    <row r="9" spans="1:8" ht="18.75" customHeight="1" x14ac:dyDescent="0.25">
      <c r="A9" s="71" t="s">
        <v>7</v>
      </c>
      <c r="B9" s="15" t="s">
        <v>62</v>
      </c>
      <c r="C9" s="11">
        <v>99020.922500000001</v>
      </c>
      <c r="D9" s="19">
        <v>116528.27000000002</v>
      </c>
      <c r="E9" s="12">
        <v>1188.25107</v>
      </c>
      <c r="F9" s="12">
        <v>1398.33924</v>
      </c>
      <c r="G9" s="21"/>
      <c r="H9" s="21"/>
    </row>
    <row r="10" spans="1:8" x14ac:dyDescent="0.25">
      <c r="A10" s="71"/>
      <c r="B10" s="13" t="s">
        <v>63</v>
      </c>
      <c r="C10" s="9">
        <v>54027.76412732475</v>
      </c>
      <c r="D10" s="20">
        <v>53542.081588319103</v>
      </c>
      <c r="E10" s="10"/>
      <c r="F10" s="10"/>
    </row>
    <row r="11" spans="1:8" ht="16.5" customHeight="1" x14ac:dyDescent="0.25">
      <c r="A11" s="70" t="s">
        <v>8</v>
      </c>
      <c r="B11" s="15" t="s">
        <v>62</v>
      </c>
      <c r="C11" s="11">
        <v>89023.844166666662</v>
      </c>
      <c r="D11" s="19">
        <v>93720.57</v>
      </c>
      <c r="E11" s="12">
        <v>1068.28613</v>
      </c>
      <c r="F11" s="12">
        <v>1124.6468400000001</v>
      </c>
      <c r="G11" s="21"/>
      <c r="H11" s="21"/>
    </row>
    <row r="12" spans="1:8" x14ac:dyDescent="0.25">
      <c r="A12" s="70"/>
      <c r="B12" s="13" t="s">
        <v>63</v>
      </c>
      <c r="C12" s="9">
        <v>46429.196982758622</v>
      </c>
      <c r="D12" s="20">
        <v>53927.251115485567</v>
      </c>
      <c r="E12" s="10"/>
      <c r="F12" s="10"/>
    </row>
    <row r="13" spans="1:8" ht="18" customHeight="1" x14ac:dyDescent="0.25">
      <c r="A13" s="70" t="s">
        <v>9</v>
      </c>
      <c r="B13" s="15" t="s">
        <v>62</v>
      </c>
      <c r="C13" s="11">
        <v>84141.666666666672</v>
      </c>
      <c r="D13" s="19">
        <v>80958.333333333328</v>
      </c>
      <c r="E13" s="12">
        <v>1009.7</v>
      </c>
      <c r="F13" s="12">
        <v>971.5</v>
      </c>
      <c r="G13" s="21"/>
      <c r="H13" s="21"/>
    </row>
    <row r="14" spans="1:8" x14ac:dyDescent="0.25">
      <c r="A14" s="70"/>
      <c r="B14" s="13" t="s">
        <v>63</v>
      </c>
      <c r="C14" s="9">
        <v>52221.910112359546</v>
      </c>
      <c r="D14" s="20">
        <v>49908.752327746748</v>
      </c>
      <c r="E14" s="10"/>
      <c r="F14" s="10"/>
    </row>
    <row r="15" spans="1:8" ht="24" customHeight="1" x14ac:dyDescent="0.25">
      <c r="A15" s="63" t="s">
        <v>11</v>
      </c>
      <c r="B15" s="15" t="s">
        <v>62</v>
      </c>
      <c r="C15" s="11">
        <v>65653.349166666667</v>
      </c>
      <c r="D15" s="19">
        <v>118816.72916666667</v>
      </c>
      <c r="E15" s="12">
        <v>787.84019000000001</v>
      </c>
      <c r="F15" s="12">
        <v>1425.8007500000001</v>
      </c>
      <c r="G15" s="21"/>
      <c r="H15" s="21"/>
    </row>
    <row r="16" spans="1:8" x14ac:dyDescent="0.25">
      <c r="A16" s="64"/>
      <c r="B16" s="13" t="s">
        <v>63</v>
      </c>
      <c r="C16" s="9">
        <v>48129.589549839235</v>
      </c>
      <c r="D16" s="20">
        <v>52500.996740362818</v>
      </c>
      <c r="E16" s="10"/>
      <c r="F16" s="10"/>
    </row>
    <row r="17" spans="1:8" ht="20.25" customHeight="1" x14ac:dyDescent="0.25">
      <c r="A17" s="70" t="s">
        <v>12</v>
      </c>
      <c r="B17" s="15" t="s">
        <v>62</v>
      </c>
      <c r="C17" s="11">
        <v>105090.1925</v>
      </c>
      <c r="D17" s="19">
        <v>86865.184166666659</v>
      </c>
      <c r="E17" s="12">
        <v>1261.08231</v>
      </c>
      <c r="F17" s="12">
        <v>1042.3822099999998</v>
      </c>
      <c r="G17" s="21"/>
      <c r="H17" s="21"/>
    </row>
    <row r="18" spans="1:8" x14ac:dyDescent="0.25">
      <c r="A18" s="70"/>
      <c r="B18" s="13" t="s">
        <v>63</v>
      </c>
      <c r="C18" s="9">
        <v>50610.214629629634</v>
      </c>
      <c r="D18" s="20">
        <v>54023.053733333341</v>
      </c>
      <c r="E18" s="10"/>
      <c r="F18" s="10"/>
    </row>
    <row r="19" spans="1:8" x14ac:dyDescent="0.25">
      <c r="A19" s="77" t="s">
        <v>13</v>
      </c>
      <c r="B19" s="15" t="s">
        <v>62</v>
      </c>
      <c r="C19" s="11">
        <v>80368.3125</v>
      </c>
      <c r="D19" s="19">
        <v>80756.666666666657</v>
      </c>
      <c r="E19" s="12">
        <v>964.41975000000002</v>
      </c>
      <c r="F19" s="12">
        <v>969.07999999999993</v>
      </c>
      <c r="G19" s="21"/>
      <c r="H19" s="21"/>
    </row>
    <row r="20" spans="1:8" x14ac:dyDescent="0.25">
      <c r="A20" s="77"/>
      <c r="B20" s="13" t="s">
        <v>63</v>
      </c>
      <c r="C20" s="9">
        <v>42723.585907859073</v>
      </c>
      <c r="D20" s="20">
        <v>49885.676446280988</v>
      </c>
      <c r="E20" s="10"/>
      <c r="F20" s="10"/>
    </row>
    <row r="21" spans="1:8" x14ac:dyDescent="0.25">
      <c r="A21" s="73" t="s">
        <v>14</v>
      </c>
      <c r="B21" s="15" t="s">
        <v>62</v>
      </c>
      <c r="C21" s="11">
        <v>65077.095833333333</v>
      </c>
      <c r="D21" s="19">
        <v>64701.960833333331</v>
      </c>
      <c r="E21" s="12">
        <v>780.92515000000003</v>
      </c>
      <c r="F21" s="12">
        <v>776.42353000000003</v>
      </c>
      <c r="G21" s="21"/>
      <c r="H21" s="21"/>
    </row>
    <row r="22" spans="1:8" ht="18.75" customHeight="1" x14ac:dyDescent="0.25">
      <c r="A22" s="74"/>
      <c r="B22" s="13" t="s">
        <v>63</v>
      </c>
      <c r="C22" s="9">
        <v>60403.134567901216</v>
      </c>
      <c r="D22" s="20">
        <v>54882.609596774193</v>
      </c>
      <c r="E22" s="10"/>
      <c r="F22" s="10"/>
    </row>
    <row r="23" spans="1:8" ht="16.5" customHeight="1" x14ac:dyDescent="0.25">
      <c r="A23" s="70" t="s">
        <v>15</v>
      </c>
      <c r="B23" s="15" t="s">
        <v>62</v>
      </c>
      <c r="C23" s="11">
        <v>73798.611666666664</v>
      </c>
      <c r="D23" s="19">
        <v>94461.410833333328</v>
      </c>
      <c r="E23" s="12">
        <v>885.58333999999991</v>
      </c>
      <c r="F23" s="12">
        <v>1133.5369299999998</v>
      </c>
      <c r="G23" s="21"/>
      <c r="H23" s="21"/>
    </row>
    <row r="24" spans="1:8" x14ac:dyDescent="0.25">
      <c r="A24" s="70"/>
      <c r="B24" s="13" t="s">
        <v>63</v>
      </c>
      <c r="C24" s="9">
        <v>55131.886133069827</v>
      </c>
      <c r="D24" s="20">
        <v>59288.137121212123</v>
      </c>
      <c r="E24" s="10"/>
      <c r="F24" s="10"/>
    </row>
    <row r="25" spans="1:8" x14ac:dyDescent="0.25">
      <c r="A25" s="71" t="s">
        <v>16</v>
      </c>
      <c r="B25" s="15" t="s">
        <v>62</v>
      </c>
      <c r="C25" s="11">
        <v>90339.913333333345</v>
      </c>
      <c r="D25" s="19">
        <v>91824.335833333331</v>
      </c>
      <c r="E25" s="12">
        <v>1084.0789600000001</v>
      </c>
      <c r="F25" s="12">
        <v>1101.8920299999997</v>
      </c>
      <c r="G25" s="21"/>
      <c r="H25" s="21"/>
    </row>
    <row r="26" spans="1:8" x14ac:dyDescent="0.25">
      <c r="A26" s="71"/>
      <c r="B26" s="13" t="s">
        <v>63</v>
      </c>
      <c r="C26" s="9">
        <v>39961.576088588583</v>
      </c>
      <c r="D26" s="20">
        <v>50830.306683587129</v>
      </c>
      <c r="E26" s="10"/>
      <c r="F26" s="10"/>
    </row>
    <row r="27" spans="1:8" ht="18" customHeight="1" x14ac:dyDescent="0.25">
      <c r="A27" s="71" t="s">
        <v>17</v>
      </c>
      <c r="B27" s="15" t="s">
        <v>62</v>
      </c>
      <c r="C27" s="11">
        <v>75447.9375</v>
      </c>
      <c r="D27" s="19">
        <v>86699.587499999994</v>
      </c>
      <c r="E27" s="12">
        <v>905.37524999999994</v>
      </c>
      <c r="F27" s="12">
        <v>1040.3950499999999</v>
      </c>
      <c r="G27" s="21"/>
      <c r="H27" s="21"/>
    </row>
    <row r="28" spans="1:8" x14ac:dyDescent="0.25">
      <c r="A28" s="71"/>
      <c r="B28" s="13" t="s">
        <v>63</v>
      </c>
      <c r="C28" s="9">
        <v>45445.047818066152</v>
      </c>
      <c r="D28" s="20">
        <v>54200.10866935485</v>
      </c>
      <c r="E28" s="10"/>
      <c r="F28" s="10"/>
    </row>
    <row r="29" spans="1:8" x14ac:dyDescent="0.25">
      <c r="A29" s="71" t="s">
        <v>18</v>
      </c>
      <c r="B29" s="15" t="s">
        <v>62</v>
      </c>
      <c r="C29" s="11">
        <v>75769.315000000002</v>
      </c>
      <c r="D29" s="19">
        <v>71552.599999999991</v>
      </c>
      <c r="E29" s="12">
        <v>909.23178000000007</v>
      </c>
      <c r="F29" s="12">
        <v>858.63119999999992</v>
      </c>
      <c r="G29" s="21"/>
      <c r="H29" s="21"/>
    </row>
    <row r="30" spans="1:8" x14ac:dyDescent="0.25">
      <c r="A30" s="71"/>
      <c r="B30" s="13" t="s">
        <v>63</v>
      </c>
      <c r="C30" s="9">
        <v>44834.889743589738</v>
      </c>
      <c r="D30" s="20">
        <v>55979.198585626902</v>
      </c>
      <c r="E30" s="10"/>
      <c r="F30" s="10"/>
    </row>
    <row r="31" spans="1:8" x14ac:dyDescent="0.25">
      <c r="A31" s="73" t="s">
        <v>19</v>
      </c>
      <c r="B31" s="15" t="s">
        <v>62</v>
      </c>
      <c r="C31" s="11">
        <v>78077.418333333335</v>
      </c>
      <c r="D31" s="19">
        <v>82633.636666666658</v>
      </c>
      <c r="E31" s="12">
        <v>936.92902000000004</v>
      </c>
      <c r="F31" s="12">
        <v>991.60363999999993</v>
      </c>
      <c r="G31" s="21"/>
      <c r="H31" s="21"/>
    </row>
    <row r="32" spans="1:8" x14ac:dyDescent="0.25">
      <c r="A32" s="74"/>
      <c r="B32" s="13" t="s">
        <v>63</v>
      </c>
      <c r="C32" s="9">
        <v>33119.524153645834</v>
      </c>
      <c r="D32" s="20">
        <v>57757.25236111111</v>
      </c>
      <c r="E32" s="10"/>
      <c r="F32" s="10"/>
    </row>
    <row r="33" spans="1:8" x14ac:dyDescent="0.25">
      <c r="A33" s="72" t="s">
        <v>20</v>
      </c>
      <c r="B33" s="15" t="s">
        <v>62</v>
      </c>
      <c r="C33" s="11">
        <v>91581.621666666659</v>
      </c>
      <c r="D33" s="19">
        <v>68728.124999999985</v>
      </c>
      <c r="E33" s="12">
        <v>1098.97946</v>
      </c>
      <c r="F33" s="12">
        <v>824.73749999999995</v>
      </c>
      <c r="G33" s="21"/>
      <c r="H33" s="21"/>
    </row>
    <row r="34" spans="1:8" x14ac:dyDescent="0.25">
      <c r="A34" s="72"/>
      <c r="B34" s="13" t="s">
        <v>63</v>
      </c>
      <c r="C34" s="9">
        <v>48448.746866666661</v>
      </c>
      <c r="D34" s="20">
        <v>56451.432828282828</v>
      </c>
      <c r="E34" s="10"/>
      <c r="F34" s="10"/>
    </row>
    <row r="35" spans="1:8" x14ac:dyDescent="0.25">
      <c r="A35" s="72" t="s">
        <v>21</v>
      </c>
      <c r="B35" s="15" t="s">
        <v>62</v>
      </c>
      <c r="C35" s="11">
        <v>80523.054999999993</v>
      </c>
      <c r="D35" s="19"/>
      <c r="E35" s="12">
        <v>966.27665999999999</v>
      </c>
      <c r="F35" s="12">
        <v>593.70000000000005</v>
      </c>
      <c r="G35" s="21"/>
      <c r="H35" s="21"/>
    </row>
    <row r="36" spans="1:8" x14ac:dyDescent="0.25">
      <c r="A36" s="72"/>
      <c r="B36" s="13" t="s">
        <v>63</v>
      </c>
      <c r="C36" s="9">
        <v>41450.398170731707</v>
      </c>
      <c r="D36" s="20"/>
      <c r="E36" s="10"/>
      <c r="F36" s="10"/>
    </row>
    <row r="37" spans="1:8" ht="18" customHeight="1" x14ac:dyDescent="0.25">
      <c r="A37" s="70" t="s">
        <v>22</v>
      </c>
      <c r="B37" s="15" t="s">
        <v>62</v>
      </c>
      <c r="C37" s="11">
        <v>120772.10833333334</v>
      </c>
      <c r="D37" s="19">
        <v>90873.126666666663</v>
      </c>
      <c r="E37" s="12">
        <v>1449.2653</v>
      </c>
      <c r="F37" s="12">
        <v>1090.4775199999999</v>
      </c>
      <c r="G37" s="21"/>
      <c r="H37" s="21"/>
    </row>
    <row r="38" spans="1:8" x14ac:dyDescent="0.25">
      <c r="A38" s="70"/>
      <c r="B38" s="13" t="s">
        <v>63</v>
      </c>
      <c r="C38" s="9">
        <v>45955.166482843131</v>
      </c>
      <c r="D38" s="20">
        <v>52341.939024390238</v>
      </c>
      <c r="E38" s="10"/>
      <c r="F38" s="10"/>
    </row>
    <row r="39" spans="1:8" x14ac:dyDescent="0.25">
      <c r="A39" s="70" t="s">
        <v>23</v>
      </c>
      <c r="B39" s="15" t="s">
        <v>62</v>
      </c>
      <c r="C39" s="11">
        <v>94598.554166666654</v>
      </c>
      <c r="D39" s="19">
        <v>86690.11</v>
      </c>
      <c r="E39" s="12">
        <v>1135.18265</v>
      </c>
      <c r="F39" s="12">
        <v>1040.2813200000001</v>
      </c>
      <c r="G39" s="21"/>
      <c r="H39" s="21"/>
    </row>
    <row r="40" spans="1:8" x14ac:dyDescent="0.25">
      <c r="A40" s="70"/>
      <c r="B40" s="13" t="s">
        <v>63</v>
      </c>
      <c r="C40" s="9">
        <v>54532.697146118713</v>
      </c>
      <c r="D40" s="20">
        <v>54864.983698296848</v>
      </c>
      <c r="E40" s="10"/>
      <c r="F40" s="10"/>
    </row>
    <row r="41" spans="1:8" ht="17.25" customHeight="1" x14ac:dyDescent="0.25">
      <c r="A41" s="71" t="s">
        <v>24</v>
      </c>
      <c r="B41" s="15" t="s">
        <v>62</v>
      </c>
      <c r="C41" s="11">
        <v>95827.837499999994</v>
      </c>
      <c r="D41" s="19">
        <v>97386.281666666662</v>
      </c>
      <c r="E41" s="12">
        <v>1149.9340500000001</v>
      </c>
      <c r="F41" s="12">
        <v>1168.6353800000002</v>
      </c>
      <c r="G41" s="21"/>
      <c r="H41" s="21"/>
    </row>
    <row r="42" spans="1:8" x14ac:dyDescent="0.25">
      <c r="A42" s="71"/>
      <c r="B42" s="13" t="s">
        <v>63</v>
      </c>
      <c r="C42" s="9">
        <v>51093.040476190487</v>
      </c>
      <c r="D42" s="20">
        <v>52312.720454545437</v>
      </c>
      <c r="E42" s="10"/>
      <c r="F42" s="10"/>
    </row>
    <row r="43" spans="1:8" ht="17.25" customHeight="1" x14ac:dyDescent="0.25">
      <c r="A43" s="70" t="s">
        <v>25</v>
      </c>
      <c r="B43" s="15" t="s">
        <v>62</v>
      </c>
      <c r="C43" s="11">
        <v>91442.70166666666</v>
      </c>
      <c r="D43" s="19">
        <v>73078.709166666667</v>
      </c>
      <c r="E43" s="12">
        <v>1097.31242</v>
      </c>
      <c r="F43" s="12">
        <v>876.94451000000004</v>
      </c>
      <c r="G43" s="21"/>
      <c r="H43" s="21"/>
    </row>
    <row r="44" spans="1:8" ht="21.75" customHeight="1" x14ac:dyDescent="0.25">
      <c r="A44" s="70"/>
      <c r="B44" s="13" t="s">
        <v>63</v>
      </c>
      <c r="C44" s="9">
        <v>45920.109645390083</v>
      </c>
      <c r="D44" s="20">
        <v>52891.816335978838</v>
      </c>
      <c r="E44" s="10"/>
      <c r="F44" s="10"/>
    </row>
    <row r="45" spans="1:8" ht="18" customHeight="1" x14ac:dyDescent="0.25">
      <c r="A45" s="71" t="s">
        <v>26</v>
      </c>
      <c r="B45" s="15" t="s">
        <v>62</v>
      </c>
      <c r="C45" s="11">
        <v>95841.666666666657</v>
      </c>
      <c r="D45" s="19">
        <v>91575</v>
      </c>
      <c r="E45" s="12">
        <v>1150.0999999999999</v>
      </c>
      <c r="F45" s="12">
        <v>1098.9000000000001</v>
      </c>
      <c r="G45" s="21"/>
      <c r="H45" s="21"/>
    </row>
    <row r="46" spans="1:8" x14ac:dyDescent="0.25">
      <c r="A46" s="71"/>
      <c r="B46" s="13" t="s">
        <v>63</v>
      </c>
      <c r="C46" s="9">
        <v>44711.293260473591</v>
      </c>
      <c r="D46" s="20">
        <v>49026.479289940828</v>
      </c>
      <c r="E46" s="10"/>
      <c r="F46" s="10"/>
    </row>
    <row r="47" spans="1:8" ht="14.25" customHeight="1" x14ac:dyDescent="0.25">
      <c r="A47" s="70" t="s">
        <v>27</v>
      </c>
      <c r="B47" s="15" t="s">
        <v>62</v>
      </c>
      <c r="C47" s="11">
        <v>126925.89416666669</v>
      </c>
      <c r="D47" s="19">
        <v>108226.68833333334</v>
      </c>
      <c r="E47" s="12">
        <v>1523.1107300000003</v>
      </c>
      <c r="F47" s="12">
        <v>1298.7202600000001</v>
      </c>
      <c r="G47" s="21"/>
      <c r="H47" s="21"/>
    </row>
    <row r="48" spans="1:8" x14ac:dyDescent="0.25">
      <c r="A48" s="70"/>
      <c r="B48" s="13" t="s">
        <v>63</v>
      </c>
      <c r="C48" s="9">
        <v>50730.859064327487</v>
      </c>
      <c r="D48" s="20">
        <v>53689.233560606066</v>
      </c>
      <c r="E48" s="10"/>
      <c r="F48" s="10"/>
    </row>
    <row r="49" spans="1:10" s="1" customFormat="1" x14ac:dyDescent="0.25">
      <c r="A49" s="70" t="s">
        <v>61</v>
      </c>
      <c r="B49" s="15" t="s">
        <v>62</v>
      </c>
      <c r="C49" s="11">
        <v>83753.740833333344</v>
      </c>
      <c r="D49" s="19">
        <v>75432.303333333344</v>
      </c>
      <c r="E49" s="12">
        <v>1005.04489</v>
      </c>
      <c r="F49" s="12">
        <v>905.18763999999999</v>
      </c>
      <c r="G49" s="21"/>
      <c r="H49" s="21"/>
      <c r="J49"/>
    </row>
    <row r="50" spans="1:10" x14ac:dyDescent="0.25">
      <c r="A50" s="70"/>
      <c r="B50" s="13" t="s">
        <v>63</v>
      </c>
      <c r="C50" s="9">
        <v>42405.244491525431</v>
      </c>
      <c r="D50" s="20">
        <v>51352.309239130438</v>
      </c>
      <c r="E50" s="10"/>
      <c r="F50" s="10"/>
    </row>
    <row r="51" spans="1:10" ht="17.25" customHeight="1" x14ac:dyDescent="0.25">
      <c r="A51" s="71" t="s">
        <v>28</v>
      </c>
      <c r="B51" s="15" t="s">
        <v>62</v>
      </c>
      <c r="C51" s="11">
        <v>95413.053333333344</v>
      </c>
      <c r="D51" s="19">
        <v>79121.614166666681</v>
      </c>
      <c r="E51" s="12">
        <v>1144.9566400000001</v>
      </c>
      <c r="F51" s="12">
        <v>949.45937000000015</v>
      </c>
      <c r="G51" s="21"/>
      <c r="H51" s="21"/>
    </row>
    <row r="52" spans="1:10" x14ac:dyDescent="0.25">
      <c r="A52" s="71"/>
      <c r="B52" s="13" t="s">
        <v>63</v>
      </c>
      <c r="C52" s="9">
        <v>45440.031853281849</v>
      </c>
      <c r="D52" s="20">
        <v>51541.278372243847</v>
      </c>
      <c r="E52" s="10"/>
      <c r="F52" s="10"/>
    </row>
    <row r="53" spans="1:10" ht="19.5" customHeight="1" x14ac:dyDescent="0.25">
      <c r="A53" s="71" t="s">
        <v>29</v>
      </c>
      <c r="B53" s="15" t="s">
        <v>62</v>
      </c>
      <c r="C53" s="11">
        <v>84507.733333333337</v>
      </c>
      <c r="D53" s="19">
        <v>84537.604166666672</v>
      </c>
      <c r="E53" s="12">
        <v>1014.0928</v>
      </c>
      <c r="F53" s="12">
        <v>1014.45125</v>
      </c>
      <c r="G53" s="21"/>
      <c r="H53" s="21"/>
    </row>
    <row r="54" spans="1:10" x14ac:dyDescent="0.25">
      <c r="A54" s="71"/>
      <c r="B54" s="13" t="s">
        <v>63</v>
      </c>
      <c r="C54" s="9">
        <v>47997.643905472643</v>
      </c>
      <c r="D54" s="20">
        <v>51378.127788844613</v>
      </c>
      <c r="E54" s="10"/>
      <c r="F54" s="10"/>
    </row>
    <row r="55" spans="1:10" x14ac:dyDescent="0.25">
      <c r="A55" s="71" t="s">
        <v>30</v>
      </c>
      <c r="B55" s="15" t="s">
        <v>62</v>
      </c>
      <c r="C55" s="11">
        <v>100113.22499999999</v>
      </c>
      <c r="D55" s="19">
        <v>98118.795833333352</v>
      </c>
      <c r="E55" s="12">
        <v>1201.3586999999998</v>
      </c>
      <c r="F55" s="12">
        <v>1177.4255500000002</v>
      </c>
      <c r="G55" s="21"/>
      <c r="H55" s="21"/>
    </row>
    <row r="56" spans="1:10" x14ac:dyDescent="0.25">
      <c r="A56" s="71"/>
      <c r="B56" s="13" t="s">
        <v>63</v>
      </c>
      <c r="C56" s="9">
        <v>54982.571666666678</v>
      </c>
      <c r="D56" s="20">
        <v>59096.924765258213</v>
      </c>
      <c r="E56" s="10"/>
      <c r="F56" s="10"/>
    </row>
    <row r="57" spans="1:10" x14ac:dyDescent="0.25">
      <c r="A57" s="72" t="s">
        <v>31</v>
      </c>
      <c r="B57" s="15" t="s">
        <v>62</v>
      </c>
      <c r="C57" s="11">
        <v>89783.333333333343</v>
      </c>
      <c r="D57" s="19">
        <v>82899.999999999985</v>
      </c>
      <c r="E57" s="12">
        <v>1077.4000000000001</v>
      </c>
      <c r="F57" s="12">
        <v>994.79999999999984</v>
      </c>
      <c r="G57" s="21"/>
      <c r="H57" s="21"/>
    </row>
    <row r="58" spans="1:10" x14ac:dyDescent="0.25">
      <c r="A58" s="72"/>
      <c r="B58" s="13" t="s">
        <v>63</v>
      </c>
      <c r="C58" s="9">
        <v>51164.642375168689</v>
      </c>
      <c r="D58" s="20">
        <v>53382.482269503525</v>
      </c>
      <c r="E58" s="10"/>
      <c r="F58" s="10"/>
    </row>
    <row r="59" spans="1:10" x14ac:dyDescent="0.25">
      <c r="A59" s="75" t="s">
        <v>32</v>
      </c>
      <c r="B59" s="15" t="s">
        <v>62</v>
      </c>
      <c r="C59" s="11">
        <v>78987.167499999996</v>
      </c>
      <c r="D59" s="19">
        <v>77629.104166666672</v>
      </c>
      <c r="E59" s="12">
        <v>947.84600999999998</v>
      </c>
      <c r="F59" s="12">
        <v>931.54925000000014</v>
      </c>
      <c r="G59" s="21"/>
      <c r="H59" s="21"/>
    </row>
    <row r="60" spans="1:10" x14ac:dyDescent="0.25">
      <c r="A60" s="76"/>
      <c r="B60" s="13" t="s">
        <v>63</v>
      </c>
      <c r="C60" s="9">
        <v>37962.374186991874</v>
      </c>
      <c r="D60" s="20">
        <v>47535.044322344329</v>
      </c>
      <c r="E60" s="10"/>
      <c r="F60" s="10"/>
    </row>
    <row r="61" spans="1:10" ht="15" customHeight="1" x14ac:dyDescent="0.25">
      <c r="A61" s="71" t="s">
        <v>33</v>
      </c>
      <c r="B61" s="15" t="s">
        <v>62</v>
      </c>
      <c r="C61" s="11">
        <v>104873.48250000001</v>
      </c>
      <c r="D61" s="19">
        <v>107228.72583333333</v>
      </c>
      <c r="E61" s="12">
        <v>1258.48179</v>
      </c>
      <c r="F61" s="12">
        <v>1286.7447099999997</v>
      </c>
      <c r="G61" s="21"/>
      <c r="H61" s="21"/>
    </row>
    <row r="62" spans="1:10" x14ac:dyDescent="0.25">
      <c r="A62" s="71"/>
      <c r="B62" s="13" t="s">
        <v>63</v>
      </c>
      <c r="C62" s="9">
        <v>49397.360638998682</v>
      </c>
      <c r="D62" s="20">
        <v>53124.46879852745</v>
      </c>
      <c r="E62" s="10"/>
      <c r="F62" s="10"/>
    </row>
    <row r="63" spans="1:10" x14ac:dyDescent="0.25">
      <c r="A63" s="72" t="s">
        <v>34</v>
      </c>
      <c r="B63" s="15" t="s">
        <v>62</v>
      </c>
      <c r="C63" s="11">
        <v>101195.57000000002</v>
      </c>
      <c r="D63" s="19">
        <v>97701.569166666668</v>
      </c>
      <c r="E63" s="12">
        <v>1214.3468400000002</v>
      </c>
      <c r="F63" s="12">
        <v>1172.4188299999998</v>
      </c>
      <c r="G63" s="21"/>
      <c r="H63" s="21"/>
    </row>
    <row r="64" spans="1:10" x14ac:dyDescent="0.25">
      <c r="A64" s="72"/>
      <c r="B64" s="13" t="s">
        <v>63</v>
      </c>
      <c r="C64" s="9">
        <v>39322.078809523817</v>
      </c>
      <c r="D64" s="20">
        <v>50932.006581740978</v>
      </c>
      <c r="E64" s="10"/>
      <c r="F64" s="10"/>
    </row>
    <row r="65" spans="1:8" ht="15" customHeight="1" x14ac:dyDescent="0.25">
      <c r="A65" s="70" t="s">
        <v>35</v>
      </c>
      <c r="B65" s="15" t="s">
        <v>62</v>
      </c>
      <c r="C65" s="11">
        <v>81923.649999999994</v>
      </c>
      <c r="D65" s="19">
        <f>68.6356516666667*1000</f>
        <v>68635.651666666701</v>
      </c>
      <c r="E65" s="12">
        <v>983.0838</v>
      </c>
      <c r="F65" s="12">
        <v>823.6278200000005</v>
      </c>
      <c r="G65" s="21"/>
      <c r="H65" s="21"/>
    </row>
    <row r="66" spans="1:8" x14ac:dyDescent="0.25">
      <c r="A66" s="70"/>
      <c r="B66" s="13" t="s">
        <v>63</v>
      </c>
      <c r="C66" s="9">
        <v>53694.538852339181</v>
      </c>
      <c r="D66" s="20">
        <f>55.9178818376068*1000</f>
        <v>55917.881837606801</v>
      </c>
      <c r="E66" s="10"/>
      <c r="F66" s="10"/>
    </row>
  </sheetData>
  <mergeCells count="32">
    <mergeCell ref="A13:A14"/>
    <mergeCell ref="A1:E2"/>
    <mergeCell ref="A5:A6"/>
    <mergeCell ref="A7:A8"/>
    <mergeCell ref="A9:A10"/>
    <mergeCell ref="A11:A12"/>
    <mergeCell ref="A49:A50"/>
    <mergeCell ref="A51:A52"/>
    <mergeCell ref="A53:A54"/>
    <mergeCell ref="A41:A42"/>
    <mergeCell ref="A15:A16"/>
    <mergeCell ref="A17:A18"/>
    <mergeCell ref="A19:A20"/>
    <mergeCell ref="A23:A24"/>
    <mergeCell ref="A25:A26"/>
    <mergeCell ref="A21:A22"/>
    <mergeCell ref="A65:A66"/>
    <mergeCell ref="A27:A28"/>
    <mergeCell ref="A55:A56"/>
    <mergeCell ref="A57:A58"/>
    <mergeCell ref="A61:A62"/>
    <mergeCell ref="A63:A64"/>
    <mergeCell ref="A29:A30"/>
    <mergeCell ref="A33:A34"/>
    <mergeCell ref="A35:A36"/>
    <mergeCell ref="A37:A38"/>
    <mergeCell ref="A39:A40"/>
    <mergeCell ref="A31:A32"/>
    <mergeCell ref="A59:A60"/>
    <mergeCell ref="A43:A44"/>
    <mergeCell ref="A45:A46"/>
    <mergeCell ref="A47:A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8"/>
  <sheetViews>
    <sheetView zoomScaleSheetLayoutView="64" workbookViewId="0">
      <selection activeCell="H115" sqref="H115"/>
    </sheetView>
  </sheetViews>
  <sheetFormatPr defaultRowHeight="15" x14ac:dyDescent="0.25"/>
  <cols>
    <col min="1" max="1" width="47.7109375" customWidth="1"/>
    <col min="2" max="2" width="14.85546875" style="2" customWidth="1"/>
    <col min="3" max="4" width="19.85546875" style="3" customWidth="1"/>
    <col min="5" max="5" width="16.85546875" style="4" customWidth="1"/>
    <col min="6" max="6" width="16.85546875" customWidth="1"/>
  </cols>
  <sheetData>
    <row r="1" spans="1:6" x14ac:dyDescent="0.25">
      <c r="A1" s="58" t="s">
        <v>69</v>
      </c>
      <c r="B1" s="59"/>
      <c r="C1" s="59"/>
      <c r="D1" s="59"/>
      <c r="E1" s="59"/>
    </row>
    <row r="2" spans="1:6" ht="60" customHeight="1" x14ac:dyDescent="0.25">
      <c r="A2" s="59"/>
      <c r="B2" s="59"/>
      <c r="C2" s="59"/>
      <c r="D2" s="59"/>
      <c r="E2" s="59"/>
    </row>
    <row r="3" spans="1:6" ht="33" customHeight="1" x14ac:dyDescent="0.25"/>
    <row r="4" spans="1:6" ht="70.5" customHeight="1" x14ac:dyDescent="0.25">
      <c r="A4" s="8" t="s">
        <v>0</v>
      </c>
      <c r="B4" s="8" t="s">
        <v>3</v>
      </c>
      <c r="C4" s="8" t="s">
        <v>64</v>
      </c>
      <c r="D4" s="8" t="s">
        <v>65</v>
      </c>
      <c r="E4" s="7" t="s">
        <v>67</v>
      </c>
      <c r="F4" s="7" t="s">
        <v>68</v>
      </c>
    </row>
    <row r="5" spans="1:6" x14ac:dyDescent="0.25">
      <c r="A5" s="71" t="s">
        <v>36</v>
      </c>
      <c r="B5" s="15" t="s">
        <v>62</v>
      </c>
      <c r="C5" s="17">
        <v>157250</v>
      </c>
      <c r="D5" s="17">
        <v>155091.66666666666</v>
      </c>
      <c r="E5" s="16">
        <v>1887</v>
      </c>
      <c r="F5" s="16">
        <v>1861.1000000000001</v>
      </c>
    </row>
    <row r="6" spans="1:6" x14ac:dyDescent="0.25">
      <c r="A6" s="71"/>
      <c r="B6" s="13" t="s">
        <v>63</v>
      </c>
      <c r="C6" s="18">
        <v>63830.293880837358</v>
      </c>
      <c r="D6" s="18">
        <v>58289.210128495833</v>
      </c>
      <c r="E6" s="14"/>
      <c r="F6" s="14"/>
    </row>
    <row r="7" spans="1:6" x14ac:dyDescent="0.25">
      <c r="A7" s="71" t="s">
        <v>40</v>
      </c>
      <c r="B7" s="15" t="s">
        <v>62</v>
      </c>
      <c r="C7" s="17">
        <v>118175</v>
      </c>
      <c r="D7" s="17">
        <v>113191.66666666666</v>
      </c>
      <c r="E7" s="16">
        <v>1418.1</v>
      </c>
      <c r="F7" s="16">
        <v>1358.3</v>
      </c>
    </row>
    <row r="8" spans="1:6" x14ac:dyDescent="0.25">
      <c r="A8" s="71"/>
      <c r="B8" s="13" t="s">
        <v>63</v>
      </c>
      <c r="C8" s="18">
        <v>59952.932098765436</v>
      </c>
      <c r="D8" s="18">
        <v>61469.597069597075</v>
      </c>
      <c r="E8" s="14"/>
      <c r="F8" s="14"/>
    </row>
    <row r="9" spans="1:6" x14ac:dyDescent="0.25">
      <c r="A9" s="71" t="s">
        <v>41</v>
      </c>
      <c r="B9" s="15" t="s">
        <v>62</v>
      </c>
      <c r="C9" s="17">
        <v>111741.66666666666</v>
      </c>
      <c r="D9" s="17">
        <v>109550.00000000001</v>
      </c>
      <c r="E9" s="16">
        <v>1340.8999999999999</v>
      </c>
      <c r="F9" s="16">
        <v>1314.6000000000001</v>
      </c>
    </row>
    <row r="10" spans="1:6" x14ac:dyDescent="0.25">
      <c r="A10" s="71"/>
      <c r="B10" s="13" t="s">
        <v>63</v>
      </c>
      <c r="C10" s="18">
        <v>56392.821285140562</v>
      </c>
      <c r="D10" s="18">
        <v>55508.875739644995</v>
      </c>
      <c r="E10" s="14"/>
      <c r="F10" s="14"/>
    </row>
    <row r="11" spans="1:6" x14ac:dyDescent="0.25">
      <c r="A11" s="71" t="s">
        <v>42</v>
      </c>
      <c r="B11" s="15" t="s">
        <v>62</v>
      </c>
      <c r="C11" s="17">
        <v>127825</v>
      </c>
      <c r="D11" s="17">
        <v>124391.66666666667</v>
      </c>
      <c r="E11" s="16">
        <v>1533.9</v>
      </c>
      <c r="F11" s="16">
        <v>1492.7</v>
      </c>
    </row>
    <row r="12" spans="1:6" x14ac:dyDescent="0.25">
      <c r="A12" s="71"/>
      <c r="B12" s="13" t="s">
        <v>63</v>
      </c>
      <c r="C12" s="18">
        <v>57419.59064327486</v>
      </c>
      <c r="D12" s="18">
        <v>68263.440860215051</v>
      </c>
      <c r="E12" s="14"/>
      <c r="F12" s="14"/>
    </row>
    <row r="13" spans="1:6" x14ac:dyDescent="0.25">
      <c r="A13" s="70" t="s">
        <v>43</v>
      </c>
      <c r="B13" s="15" t="s">
        <v>62</v>
      </c>
      <c r="C13" s="17">
        <v>102373.40333333334</v>
      </c>
      <c r="D13" s="17">
        <v>99655.516666666692</v>
      </c>
      <c r="E13" s="16">
        <v>1228.4808399999999</v>
      </c>
      <c r="F13" s="16">
        <v>1195.8662000000002</v>
      </c>
    </row>
    <row r="14" spans="1:6" x14ac:dyDescent="0.25">
      <c r="A14" s="70"/>
      <c r="B14" s="13" t="s">
        <v>63</v>
      </c>
      <c r="C14" s="18">
        <v>51147.667992424242</v>
      </c>
      <c r="D14" s="18">
        <v>51529.375198412687</v>
      </c>
      <c r="E14" s="14"/>
      <c r="F14" s="14"/>
    </row>
    <row r="15" spans="1:6" x14ac:dyDescent="0.25">
      <c r="A15" s="72" t="s">
        <v>44</v>
      </c>
      <c r="B15" s="15" t="s">
        <v>62</v>
      </c>
      <c r="C15" s="17">
        <v>140883.33333333331</v>
      </c>
      <c r="D15" s="17">
        <v>127066.66666666667</v>
      </c>
      <c r="E15" s="16">
        <v>1690.6</v>
      </c>
      <c r="F15" s="16">
        <v>1524.8000000000002</v>
      </c>
    </row>
    <row r="16" spans="1:6" x14ac:dyDescent="0.25">
      <c r="A16" s="72"/>
      <c r="B16" s="13" t="s">
        <v>63</v>
      </c>
      <c r="C16" s="18">
        <v>60386.653895274576</v>
      </c>
      <c r="D16" s="18">
        <v>60218.336483931955</v>
      </c>
      <c r="E16" s="14"/>
      <c r="F16" s="14"/>
    </row>
    <row r="17" spans="1:6" x14ac:dyDescent="0.25">
      <c r="A17" s="71" t="s">
        <v>45</v>
      </c>
      <c r="B17" s="15" t="s">
        <v>62</v>
      </c>
      <c r="C17" s="17">
        <v>114545.4725</v>
      </c>
      <c r="D17" s="17">
        <v>120858.33333333333</v>
      </c>
      <c r="E17" s="16">
        <v>1374.54567</v>
      </c>
      <c r="F17" s="16">
        <v>1450.3</v>
      </c>
    </row>
    <row r="18" spans="1:6" x14ac:dyDescent="0.25">
      <c r="A18" s="71"/>
      <c r="B18" s="13" t="s">
        <v>63</v>
      </c>
      <c r="C18" s="18">
        <v>57208.821865615617</v>
      </c>
      <c r="D18" s="18">
        <v>58977.332015810272</v>
      </c>
      <c r="E18" s="14"/>
      <c r="F18" s="14"/>
    </row>
    <row r="19" spans="1:6" x14ac:dyDescent="0.25">
      <c r="A19" s="71" t="s">
        <v>46</v>
      </c>
      <c r="B19" s="15" t="s">
        <v>62</v>
      </c>
      <c r="C19" s="17">
        <v>98052.041666666657</v>
      </c>
      <c r="D19" s="17">
        <v>111746.16666666667</v>
      </c>
      <c r="E19" s="16">
        <v>1176.6244999999999</v>
      </c>
      <c r="F19" s="16">
        <v>1340.954</v>
      </c>
    </row>
    <row r="20" spans="1:6" x14ac:dyDescent="0.25">
      <c r="A20" s="71"/>
      <c r="B20" s="13" t="s">
        <v>63</v>
      </c>
      <c r="C20" s="18">
        <v>52528.138729703918</v>
      </c>
      <c r="D20" s="18">
        <v>53464.460020768449</v>
      </c>
      <c r="E20" s="14"/>
      <c r="F20" s="14"/>
    </row>
    <row r="21" spans="1:6" x14ac:dyDescent="0.25">
      <c r="A21" s="71" t="s">
        <v>47</v>
      </c>
      <c r="B21" s="15" t="s">
        <v>62</v>
      </c>
      <c r="C21" s="17">
        <v>245149.99999999997</v>
      </c>
      <c r="D21" s="17">
        <v>186883.33333333331</v>
      </c>
      <c r="E21" s="16">
        <v>2941.8</v>
      </c>
      <c r="F21" s="16">
        <v>2242.6000000000004</v>
      </c>
    </row>
    <row r="22" spans="1:6" x14ac:dyDescent="0.25">
      <c r="A22" s="71"/>
      <c r="B22" s="13" t="s">
        <v>63</v>
      </c>
      <c r="C22" s="18">
        <v>66604.037267080756</v>
      </c>
      <c r="D22" s="18">
        <v>59210.333333333321</v>
      </c>
      <c r="E22" s="14"/>
      <c r="F22" s="14"/>
    </row>
    <row r="23" spans="1:6" x14ac:dyDescent="0.25">
      <c r="A23" s="71" t="s">
        <v>48</v>
      </c>
      <c r="B23" s="15" t="s">
        <v>62</v>
      </c>
      <c r="C23" s="17">
        <v>144241.66666666666</v>
      </c>
      <c r="D23" s="17">
        <v>143566.66666666666</v>
      </c>
      <c r="E23" s="16">
        <v>1730.8999999999999</v>
      </c>
      <c r="F23" s="16">
        <v>1722.7999999999997</v>
      </c>
    </row>
    <row r="24" spans="1:6" x14ac:dyDescent="0.25">
      <c r="A24" s="71"/>
      <c r="B24" s="13" t="s">
        <v>63</v>
      </c>
      <c r="C24" s="18">
        <v>58455.924339757301</v>
      </c>
      <c r="D24" s="18">
        <v>55340.398550724625</v>
      </c>
      <c r="E24" s="14"/>
      <c r="F24" s="14"/>
    </row>
    <row r="25" spans="1:6" x14ac:dyDescent="0.25">
      <c r="A25" s="71" t="s">
        <v>49</v>
      </c>
      <c r="B25" s="15" t="s">
        <v>62</v>
      </c>
      <c r="C25" s="17">
        <v>111816.45583333334</v>
      </c>
      <c r="D25" s="17">
        <v>104866.66666666666</v>
      </c>
      <c r="E25" s="16">
        <v>1341.79747</v>
      </c>
      <c r="F25" s="16">
        <v>1258.3999999999999</v>
      </c>
    </row>
    <row r="26" spans="1:6" x14ac:dyDescent="0.25">
      <c r="A26" s="71"/>
      <c r="B26" s="13" t="s">
        <v>63</v>
      </c>
      <c r="C26" s="18">
        <v>60259.637236286901</v>
      </c>
      <c r="D26" s="18">
        <v>61631.746031746021</v>
      </c>
      <c r="E26" s="14"/>
      <c r="F26" s="14"/>
    </row>
    <row r="27" spans="1:6" x14ac:dyDescent="0.25">
      <c r="A27" s="71" t="s">
        <v>50</v>
      </c>
      <c r="B27" s="15" t="s">
        <v>62</v>
      </c>
      <c r="C27" s="17">
        <v>136625</v>
      </c>
      <c r="D27" s="17">
        <v>127274.99999999999</v>
      </c>
      <c r="E27" s="16">
        <v>1639.5</v>
      </c>
      <c r="F27" s="16">
        <v>1527.3</v>
      </c>
    </row>
    <row r="28" spans="1:6" x14ac:dyDescent="0.25">
      <c r="A28" s="71"/>
      <c r="B28" s="13" t="s">
        <v>63</v>
      </c>
      <c r="C28" s="18">
        <v>54157.785888077851</v>
      </c>
      <c r="D28" s="18">
        <v>55870.761741122573</v>
      </c>
      <c r="E28" s="14"/>
      <c r="F28" s="14"/>
    </row>
    <row r="29" spans="1:6" x14ac:dyDescent="0.25">
      <c r="A29" s="70" t="s">
        <v>51</v>
      </c>
      <c r="B29" s="15" t="s">
        <v>62</v>
      </c>
      <c r="C29" s="17">
        <v>108324.99999999999</v>
      </c>
      <c r="D29" s="17">
        <v>111191.66666666666</v>
      </c>
      <c r="E29" s="16">
        <v>1299.8999999999999</v>
      </c>
      <c r="F29" s="16">
        <v>1334.3</v>
      </c>
    </row>
    <row r="30" spans="1:6" x14ac:dyDescent="0.25">
      <c r="A30" s="70"/>
      <c r="B30" s="13" t="s">
        <v>63</v>
      </c>
      <c r="C30" s="18">
        <v>65916.666666666672</v>
      </c>
      <c r="D30" s="18">
        <v>67106.955380577434</v>
      </c>
      <c r="E30" s="14"/>
      <c r="F30" s="14"/>
    </row>
    <row r="31" spans="1:6" x14ac:dyDescent="0.25">
      <c r="A31" s="72" t="s">
        <v>52</v>
      </c>
      <c r="B31" s="15" t="s">
        <v>62</v>
      </c>
      <c r="C31" s="17">
        <v>246041.66666666666</v>
      </c>
      <c r="D31" s="17">
        <v>218516.66666666666</v>
      </c>
      <c r="E31" s="16">
        <v>2952.5</v>
      </c>
      <c r="F31" s="16">
        <v>2622.2000000000003</v>
      </c>
    </row>
    <row r="32" spans="1:6" x14ac:dyDescent="0.25">
      <c r="A32" s="72"/>
      <c r="B32" s="13" t="s">
        <v>63</v>
      </c>
      <c r="C32" s="18">
        <v>58136.473429951686</v>
      </c>
      <c r="D32" s="18">
        <v>60730.442176870762</v>
      </c>
      <c r="E32" s="14"/>
      <c r="F32" s="14"/>
    </row>
    <row r="33" spans="1:6" ht="15" customHeight="1" x14ac:dyDescent="0.25">
      <c r="A33" s="63" t="s">
        <v>53</v>
      </c>
      <c r="B33" s="15" t="s">
        <v>62</v>
      </c>
      <c r="C33" s="17">
        <v>97616.666666666672</v>
      </c>
      <c r="D33" s="17">
        <v>96966.666666666657</v>
      </c>
      <c r="E33" s="16">
        <v>1171.4000000000001</v>
      </c>
      <c r="F33" s="16">
        <v>1163.5999999999999</v>
      </c>
    </row>
    <row r="34" spans="1:6" x14ac:dyDescent="0.25">
      <c r="A34" s="64"/>
      <c r="B34" s="13" t="s">
        <v>63</v>
      </c>
      <c r="C34" s="18">
        <v>53436.590038314185</v>
      </c>
      <c r="D34" s="18">
        <v>52647.274633123707</v>
      </c>
      <c r="E34" s="14"/>
      <c r="F34" s="14"/>
    </row>
    <row r="35" spans="1:6" ht="16.5" customHeight="1" x14ac:dyDescent="0.25">
      <c r="A35" s="71" t="s">
        <v>54</v>
      </c>
      <c r="B35" s="15" t="s">
        <v>62</v>
      </c>
      <c r="C35" s="17">
        <v>40641.666666666664</v>
      </c>
      <c r="D35" s="17">
        <v>17875</v>
      </c>
      <c r="E35" s="16">
        <v>487.7</v>
      </c>
      <c r="F35" s="16">
        <v>214.5</v>
      </c>
    </row>
    <row r="36" spans="1:6" x14ac:dyDescent="0.25">
      <c r="A36" s="71"/>
      <c r="B36" s="13" t="s">
        <v>63</v>
      </c>
      <c r="C36" s="18">
        <v>56832.992202729052</v>
      </c>
      <c r="D36" s="18">
        <v>63407.254901960776</v>
      </c>
      <c r="E36" s="14"/>
      <c r="F36" s="14"/>
    </row>
    <row r="37" spans="1:6" x14ac:dyDescent="0.25">
      <c r="A37" s="70" t="s">
        <v>55</v>
      </c>
      <c r="B37" s="15" t="s">
        <v>62</v>
      </c>
      <c r="C37" s="17">
        <v>119966.66666666669</v>
      </c>
      <c r="D37" s="17">
        <v>97466.666666666657</v>
      </c>
      <c r="E37" s="16">
        <v>1439.6000000000001</v>
      </c>
      <c r="F37" s="16">
        <v>1169.5999999999997</v>
      </c>
    </row>
    <row r="38" spans="1:6" x14ac:dyDescent="0.25">
      <c r="A38" s="70"/>
      <c r="B38" s="13" t="s">
        <v>63</v>
      </c>
      <c r="C38" s="18">
        <v>61974.57547169811</v>
      </c>
      <c r="D38" s="18">
        <v>58515.503875968992</v>
      </c>
      <c r="E38" s="14"/>
      <c r="F38" s="14"/>
    </row>
    <row r="39" spans="1:6" x14ac:dyDescent="0.25">
      <c r="A39" s="72" t="s">
        <v>56</v>
      </c>
      <c r="B39" s="15" t="s">
        <v>62</v>
      </c>
      <c r="C39" s="17">
        <v>179400</v>
      </c>
      <c r="D39" s="17">
        <v>162741.66666666669</v>
      </c>
      <c r="E39" s="16">
        <v>2152.8000000000002</v>
      </c>
      <c r="F39" s="16">
        <v>1952.9000000000005</v>
      </c>
    </row>
    <row r="40" spans="1:6" x14ac:dyDescent="0.25">
      <c r="A40" s="72"/>
      <c r="B40" s="13" t="s">
        <v>63</v>
      </c>
      <c r="C40" s="18">
        <v>68904.553415061295</v>
      </c>
      <c r="D40" s="18">
        <v>64835.173022598865</v>
      </c>
      <c r="E40" s="14"/>
      <c r="F40" s="14"/>
    </row>
    <row r="41" spans="1:6" x14ac:dyDescent="0.25">
      <c r="A41" s="70" t="s">
        <v>57</v>
      </c>
      <c r="B41" s="15" t="s">
        <v>62</v>
      </c>
      <c r="C41" s="17">
        <v>136216.66666666666</v>
      </c>
      <c r="D41" s="17">
        <v>83291.666666666672</v>
      </c>
      <c r="E41" s="16">
        <v>1634.6</v>
      </c>
      <c r="F41" s="16">
        <v>999.50000000000011</v>
      </c>
    </row>
    <row r="42" spans="1:6" x14ac:dyDescent="0.25">
      <c r="A42" s="70"/>
      <c r="B42" s="13" t="s">
        <v>63</v>
      </c>
      <c r="C42" s="18">
        <v>57182.352941176468</v>
      </c>
      <c r="D42" s="18">
        <v>52010.416666666664</v>
      </c>
      <c r="E42" s="14"/>
      <c r="F42" s="14"/>
    </row>
    <row r="43" spans="1:6" ht="17.25" customHeight="1" x14ac:dyDescent="0.25">
      <c r="A43" s="71" t="s">
        <v>58</v>
      </c>
      <c r="B43" s="15" t="s">
        <v>62</v>
      </c>
      <c r="C43" s="17">
        <v>138991.66666666669</v>
      </c>
      <c r="D43" s="17">
        <v>110041.66666666664</v>
      </c>
      <c r="E43" s="16">
        <v>1667.9</v>
      </c>
      <c r="F43" s="16">
        <v>1320.4999999999995</v>
      </c>
    </row>
    <row r="44" spans="1:6" ht="17.25" customHeight="1" x14ac:dyDescent="0.25">
      <c r="A44" s="71"/>
      <c r="B44" s="13" t="s">
        <v>63</v>
      </c>
      <c r="C44" s="18">
        <v>62775.741710296672</v>
      </c>
      <c r="D44" s="18">
        <v>52281.519861830755</v>
      </c>
      <c r="E44" s="14"/>
      <c r="F44" s="14"/>
    </row>
    <row r="45" spans="1:6" x14ac:dyDescent="0.25">
      <c r="A45" s="71" t="s">
        <v>59</v>
      </c>
      <c r="B45" s="15" t="s">
        <v>62</v>
      </c>
      <c r="C45" s="17">
        <v>109521.51416666668</v>
      </c>
      <c r="D45" s="17">
        <v>117208.4375</v>
      </c>
      <c r="E45" s="16">
        <v>1314.2581700000001</v>
      </c>
      <c r="F45" s="16">
        <v>1406.50125</v>
      </c>
    </row>
    <row r="46" spans="1:6" x14ac:dyDescent="0.25">
      <c r="A46" s="71"/>
      <c r="B46" s="13" t="s">
        <v>63</v>
      </c>
      <c r="C46" s="18">
        <v>42593.857117117121</v>
      </c>
      <c r="D46" s="18">
        <v>53748.419797297312</v>
      </c>
      <c r="E46" s="14"/>
      <c r="F46" s="14"/>
    </row>
    <row r="47" spans="1:6" x14ac:dyDescent="0.25">
      <c r="A47" s="70" t="s">
        <v>60</v>
      </c>
      <c r="B47" s="15" t="s">
        <v>62</v>
      </c>
      <c r="C47" s="17">
        <v>88108.333333333328</v>
      </c>
      <c r="D47" s="17">
        <v>90200</v>
      </c>
      <c r="E47" s="16">
        <v>1057.3</v>
      </c>
      <c r="F47" s="16">
        <v>1082.4000000000001</v>
      </c>
    </row>
    <row r="48" spans="1:6" x14ac:dyDescent="0.25">
      <c r="A48" s="70"/>
      <c r="B48" s="13" t="s">
        <v>63</v>
      </c>
      <c r="C48" s="18">
        <v>52588.316722037656</v>
      </c>
      <c r="D48" s="18">
        <v>61756.41025641025</v>
      </c>
      <c r="E48" s="14"/>
      <c r="F48" s="14"/>
    </row>
  </sheetData>
  <mergeCells count="23">
    <mergeCell ref="A13:A14"/>
    <mergeCell ref="A1:E2"/>
    <mergeCell ref="A5:A6"/>
    <mergeCell ref="A7:A8"/>
    <mergeCell ref="A9:A10"/>
    <mergeCell ref="A11:A12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9:A40"/>
    <mergeCell ref="A41:A42"/>
    <mergeCell ref="A43:A44"/>
    <mergeCell ref="A45:A46"/>
    <mergeCell ref="A47:A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66"/>
  <sheetViews>
    <sheetView workbookViewId="0">
      <selection activeCell="H115" sqref="H115"/>
    </sheetView>
  </sheetViews>
  <sheetFormatPr defaultRowHeight="15" x14ac:dyDescent="0.25"/>
  <cols>
    <col min="1" max="1" width="56" style="3" customWidth="1"/>
    <col min="2" max="2" width="13.28515625" style="3" customWidth="1"/>
    <col min="3" max="4" width="18" style="3" customWidth="1"/>
    <col min="5" max="5" width="14.42578125" customWidth="1"/>
    <col min="6" max="6" width="11" bestFit="1" customWidth="1"/>
  </cols>
  <sheetData>
    <row r="1" spans="1:6" x14ac:dyDescent="0.25">
      <c r="A1" s="58" t="s">
        <v>82</v>
      </c>
      <c r="B1" s="59"/>
      <c r="C1" s="59"/>
      <c r="D1" s="59"/>
    </row>
    <row r="2" spans="1:6" x14ac:dyDescent="0.25">
      <c r="A2" s="59"/>
      <c r="B2" s="59"/>
      <c r="C2" s="59"/>
      <c r="D2" s="59"/>
    </row>
    <row r="3" spans="1:6" x14ac:dyDescent="0.25">
      <c r="A3" s="5"/>
      <c r="B3" s="5"/>
      <c r="C3" s="5"/>
      <c r="D3" s="5"/>
    </row>
    <row r="4" spans="1:6" ht="72.75" customHeight="1" x14ac:dyDescent="0.25">
      <c r="A4" s="8" t="s">
        <v>0</v>
      </c>
      <c r="B4" s="8" t="s">
        <v>3</v>
      </c>
      <c r="C4" s="8" t="s">
        <v>64</v>
      </c>
      <c r="D4" s="8" t="s">
        <v>65</v>
      </c>
    </row>
    <row r="5" spans="1:6" ht="31.5" customHeight="1" x14ac:dyDescent="0.25">
      <c r="A5" s="70" t="s">
        <v>5</v>
      </c>
      <c r="B5" s="32" t="s">
        <v>62</v>
      </c>
      <c r="C5" s="33">
        <v>104336.58166666669</v>
      </c>
      <c r="D5" s="34">
        <v>93880.583333333299</v>
      </c>
      <c r="E5" s="21"/>
      <c r="F5" s="21"/>
    </row>
    <row r="6" spans="1:6" x14ac:dyDescent="0.25">
      <c r="A6" s="70"/>
      <c r="B6" s="32" t="s">
        <v>63</v>
      </c>
      <c r="C6" s="33">
        <v>52915.281995133817</v>
      </c>
      <c r="D6" s="34">
        <v>55459.324122807026</v>
      </c>
      <c r="E6" s="21"/>
    </row>
    <row r="7" spans="1:6" ht="24" customHeight="1" x14ac:dyDescent="0.25">
      <c r="A7" s="71" t="s">
        <v>6</v>
      </c>
      <c r="B7" s="32" t="s">
        <v>62</v>
      </c>
      <c r="C7" s="33">
        <v>83139.364999999991</v>
      </c>
      <c r="D7" s="34">
        <v>81700.487499999988</v>
      </c>
      <c r="E7" s="21"/>
      <c r="F7" s="21"/>
    </row>
    <row r="8" spans="1:6" x14ac:dyDescent="0.25">
      <c r="A8" s="71"/>
      <c r="B8" s="32" t="s">
        <v>63</v>
      </c>
      <c r="C8" s="33">
        <v>45671.415804597702</v>
      </c>
      <c r="D8" s="34">
        <v>48882.067467948706</v>
      </c>
      <c r="E8" s="21"/>
    </row>
    <row r="9" spans="1:6" ht="24" customHeight="1" x14ac:dyDescent="0.25">
      <c r="A9" s="71" t="s">
        <v>7</v>
      </c>
      <c r="B9" s="32" t="s">
        <v>62</v>
      </c>
      <c r="C9" s="33">
        <v>99020.922500000001</v>
      </c>
      <c r="D9" s="34">
        <v>116528.27000000002</v>
      </c>
      <c r="E9" s="21"/>
      <c r="F9" s="21"/>
    </row>
    <row r="10" spans="1:6" x14ac:dyDescent="0.25">
      <c r="A10" s="71"/>
      <c r="B10" s="32" t="s">
        <v>63</v>
      </c>
      <c r="C10" s="33">
        <v>54027.76412732475</v>
      </c>
      <c r="D10" s="34">
        <v>53542.081588319103</v>
      </c>
      <c r="E10" s="21"/>
    </row>
    <row r="11" spans="1:6" ht="24" customHeight="1" x14ac:dyDescent="0.25">
      <c r="A11" s="70" t="s">
        <v>8</v>
      </c>
      <c r="B11" s="32" t="s">
        <v>62</v>
      </c>
      <c r="C11" s="33">
        <v>89023.844166666662</v>
      </c>
      <c r="D11" s="34">
        <v>93720.57</v>
      </c>
      <c r="E11" s="21"/>
      <c r="F11" s="21"/>
    </row>
    <row r="12" spans="1:6" x14ac:dyDescent="0.25">
      <c r="A12" s="70"/>
      <c r="B12" s="32" t="s">
        <v>63</v>
      </c>
      <c r="C12" s="33">
        <v>46429.196982758622</v>
      </c>
      <c r="D12" s="34">
        <v>53927.251115485567</v>
      </c>
      <c r="E12" s="21"/>
    </row>
    <row r="13" spans="1:6" ht="24" customHeight="1" x14ac:dyDescent="0.25">
      <c r="A13" s="70" t="s">
        <v>9</v>
      </c>
      <c r="B13" s="32" t="s">
        <v>62</v>
      </c>
      <c r="C13" s="33">
        <v>84141.666666666672</v>
      </c>
      <c r="D13" s="34">
        <v>80958.333333333328</v>
      </c>
      <c r="E13" s="21"/>
      <c r="F13" s="21"/>
    </row>
    <row r="14" spans="1:6" x14ac:dyDescent="0.25">
      <c r="A14" s="70"/>
      <c r="B14" s="32" t="s">
        <v>63</v>
      </c>
      <c r="C14" s="33">
        <v>52221.910112359546</v>
      </c>
      <c r="D14" s="34">
        <v>49908.752327746748</v>
      </c>
      <c r="E14" s="21"/>
    </row>
    <row r="15" spans="1:6" ht="24" customHeight="1" x14ac:dyDescent="0.25">
      <c r="A15" s="71" t="s">
        <v>11</v>
      </c>
      <c r="B15" s="32" t="s">
        <v>62</v>
      </c>
      <c r="C15" s="33">
        <v>65653.349166666667</v>
      </c>
      <c r="D15" s="34">
        <v>118816.72916666667</v>
      </c>
      <c r="E15" s="21"/>
      <c r="F15" s="21"/>
    </row>
    <row r="16" spans="1:6" x14ac:dyDescent="0.25">
      <c r="A16" s="71"/>
      <c r="B16" s="32" t="s">
        <v>63</v>
      </c>
      <c r="C16" s="33">
        <v>48129.589549839235</v>
      </c>
      <c r="D16" s="34">
        <v>52500.996740362818</v>
      </c>
      <c r="E16" s="21"/>
    </row>
    <row r="17" spans="1:6" ht="24" customHeight="1" x14ac:dyDescent="0.25">
      <c r="A17" s="70" t="s">
        <v>12</v>
      </c>
      <c r="B17" s="32" t="s">
        <v>62</v>
      </c>
      <c r="C17" s="33">
        <v>105090.1925</v>
      </c>
      <c r="D17" s="34">
        <v>86865.184166666659</v>
      </c>
      <c r="E17" s="21"/>
      <c r="F17" s="21"/>
    </row>
    <row r="18" spans="1:6" x14ac:dyDescent="0.25">
      <c r="A18" s="70"/>
      <c r="B18" s="32" t="s">
        <v>63</v>
      </c>
      <c r="C18" s="33">
        <v>50610.214629629634</v>
      </c>
      <c r="D18" s="34">
        <v>54023.053733333341</v>
      </c>
      <c r="E18" s="21"/>
    </row>
    <row r="19" spans="1:6" ht="24" customHeight="1" x14ac:dyDescent="0.25">
      <c r="A19" s="70" t="s">
        <v>13</v>
      </c>
      <c r="B19" s="32" t="s">
        <v>62</v>
      </c>
      <c r="C19" s="33">
        <v>80368.3125</v>
      </c>
      <c r="D19" s="34">
        <v>80756.666666666657</v>
      </c>
      <c r="E19" s="21"/>
      <c r="F19" s="21"/>
    </row>
    <row r="20" spans="1:6" x14ac:dyDescent="0.25">
      <c r="A20" s="77"/>
      <c r="B20" s="32" t="s">
        <v>63</v>
      </c>
      <c r="C20" s="33">
        <v>42723.585907859073</v>
      </c>
      <c r="D20" s="34">
        <v>49885.676446280988</v>
      </c>
      <c r="E20" s="21"/>
    </row>
    <row r="21" spans="1:6" ht="24" customHeight="1" x14ac:dyDescent="0.25">
      <c r="A21" s="71" t="s">
        <v>14</v>
      </c>
      <c r="B21" s="32" t="s">
        <v>62</v>
      </c>
      <c r="C21" s="33">
        <v>65077.095833333333</v>
      </c>
      <c r="D21" s="34">
        <v>64701.960833333331</v>
      </c>
      <c r="E21" s="21"/>
      <c r="F21" s="21"/>
    </row>
    <row r="22" spans="1:6" ht="18.75" customHeight="1" x14ac:dyDescent="0.25">
      <c r="A22" s="72"/>
      <c r="B22" s="32" t="s">
        <v>63</v>
      </c>
      <c r="C22" s="33">
        <v>60403.134567901216</v>
      </c>
      <c r="D22" s="34">
        <v>54882.609596774193</v>
      </c>
      <c r="E22" s="21"/>
    </row>
    <row r="23" spans="1:6" ht="24" customHeight="1" x14ac:dyDescent="0.25">
      <c r="A23" s="70" t="s">
        <v>15</v>
      </c>
      <c r="B23" s="32" t="s">
        <v>62</v>
      </c>
      <c r="C23" s="33">
        <v>73798.611666666664</v>
      </c>
      <c r="D23" s="34">
        <v>94461.410833333328</v>
      </c>
      <c r="E23" s="21"/>
      <c r="F23" s="21"/>
    </row>
    <row r="24" spans="1:6" x14ac:dyDescent="0.25">
      <c r="A24" s="70"/>
      <c r="B24" s="32" t="s">
        <v>63</v>
      </c>
      <c r="C24" s="33">
        <v>55131.886133069827</v>
      </c>
      <c r="D24" s="34">
        <v>59288.137121212123</v>
      </c>
      <c r="E24" s="21"/>
    </row>
    <row r="25" spans="1:6" ht="24" customHeight="1" x14ac:dyDescent="0.25">
      <c r="A25" s="71" t="s">
        <v>16</v>
      </c>
      <c r="B25" s="32" t="s">
        <v>62</v>
      </c>
      <c r="C25" s="33">
        <v>90339.913333333345</v>
      </c>
      <c r="D25" s="34">
        <v>91824.335833333331</v>
      </c>
      <c r="E25" s="21"/>
      <c r="F25" s="21"/>
    </row>
    <row r="26" spans="1:6" x14ac:dyDescent="0.25">
      <c r="A26" s="71"/>
      <c r="B26" s="32" t="s">
        <v>63</v>
      </c>
      <c r="C26" s="33">
        <v>39961.576088588583</v>
      </c>
      <c r="D26" s="34">
        <v>50830.306683587129</v>
      </c>
      <c r="E26" s="21"/>
    </row>
    <row r="27" spans="1:6" ht="24" customHeight="1" x14ac:dyDescent="0.25">
      <c r="A27" s="71" t="s">
        <v>17</v>
      </c>
      <c r="B27" s="32" t="s">
        <v>62</v>
      </c>
      <c r="C27" s="33">
        <v>75447.9375</v>
      </c>
      <c r="D27" s="34">
        <v>86699.587499999994</v>
      </c>
      <c r="E27" s="21"/>
      <c r="F27" s="21"/>
    </row>
    <row r="28" spans="1:6" x14ac:dyDescent="0.25">
      <c r="A28" s="71"/>
      <c r="B28" s="32" t="s">
        <v>63</v>
      </c>
      <c r="C28" s="33">
        <v>45445.047818066152</v>
      </c>
      <c r="D28" s="34">
        <v>54200.10866935485</v>
      </c>
      <c r="E28" s="21"/>
    </row>
    <row r="29" spans="1:6" ht="24" customHeight="1" x14ac:dyDescent="0.25">
      <c r="A29" s="71" t="s">
        <v>18</v>
      </c>
      <c r="B29" s="32" t="s">
        <v>62</v>
      </c>
      <c r="C29" s="33">
        <v>75769.315000000002</v>
      </c>
      <c r="D29" s="34">
        <v>84452.365000000005</v>
      </c>
      <c r="E29" s="21"/>
      <c r="F29" s="21"/>
    </row>
    <row r="30" spans="1:6" x14ac:dyDescent="0.25">
      <c r="A30" s="71"/>
      <c r="B30" s="32" t="s">
        <v>63</v>
      </c>
      <c r="C30" s="33">
        <v>44834.889743589738</v>
      </c>
      <c r="D30" s="34">
        <v>55979.198585626902</v>
      </c>
      <c r="E30" s="21"/>
    </row>
    <row r="31" spans="1:6" ht="24" customHeight="1" x14ac:dyDescent="0.25">
      <c r="A31" s="71" t="s">
        <v>19</v>
      </c>
      <c r="B31" s="32" t="s">
        <v>62</v>
      </c>
      <c r="C31" s="33">
        <v>78077.418333333335</v>
      </c>
      <c r="D31" s="34">
        <v>82633.636666666658</v>
      </c>
      <c r="E31" s="21"/>
      <c r="F31" s="21"/>
    </row>
    <row r="32" spans="1:6" x14ac:dyDescent="0.25">
      <c r="A32" s="72"/>
      <c r="B32" s="32" t="s">
        <v>63</v>
      </c>
      <c r="C32" s="33">
        <v>33119.524153645834</v>
      </c>
      <c r="D32" s="34">
        <v>57757.25236111111</v>
      </c>
      <c r="E32" s="21"/>
    </row>
    <row r="33" spans="1:6" ht="24" customHeight="1" x14ac:dyDescent="0.25">
      <c r="A33" s="71" t="s">
        <v>20</v>
      </c>
      <c r="B33" s="32" t="s">
        <v>62</v>
      </c>
      <c r="C33" s="33">
        <v>91581.621666666659</v>
      </c>
      <c r="D33" s="34">
        <v>68728.124999999985</v>
      </c>
      <c r="E33" s="21"/>
      <c r="F33" s="21"/>
    </row>
    <row r="34" spans="1:6" x14ac:dyDescent="0.25">
      <c r="A34" s="72"/>
      <c r="B34" s="32" t="s">
        <v>63</v>
      </c>
      <c r="C34" s="33">
        <v>48448.746866666661</v>
      </c>
      <c r="D34" s="34">
        <v>56451.432828282828</v>
      </c>
      <c r="E34" s="21"/>
    </row>
    <row r="35" spans="1:6" ht="24" customHeight="1" x14ac:dyDescent="0.25">
      <c r="A35" s="71" t="s">
        <v>21</v>
      </c>
      <c r="B35" s="32" t="s">
        <v>62</v>
      </c>
      <c r="C35" s="33">
        <v>80523.054999999993</v>
      </c>
      <c r="D35" s="34">
        <v>197900</v>
      </c>
      <c r="E35" s="21"/>
      <c r="F35" s="21"/>
    </row>
    <row r="36" spans="1:6" x14ac:dyDescent="0.25">
      <c r="A36" s="72"/>
      <c r="B36" s="32" t="s">
        <v>63</v>
      </c>
      <c r="C36" s="33">
        <v>41450.398170731707</v>
      </c>
      <c r="D36" s="34">
        <v>46462.063000000002</v>
      </c>
      <c r="E36" s="21"/>
    </row>
    <row r="37" spans="1:6" ht="24" customHeight="1" x14ac:dyDescent="0.25">
      <c r="A37" s="70" t="s">
        <v>22</v>
      </c>
      <c r="B37" s="32" t="s">
        <v>62</v>
      </c>
      <c r="C37" s="33">
        <v>120772.10833333334</v>
      </c>
      <c r="D37" s="34">
        <v>90873.126666666663</v>
      </c>
      <c r="E37" s="21"/>
      <c r="F37" s="21"/>
    </row>
    <row r="38" spans="1:6" x14ac:dyDescent="0.25">
      <c r="A38" s="70"/>
      <c r="B38" s="32" t="s">
        <v>63</v>
      </c>
      <c r="C38" s="33">
        <v>45955.166482843131</v>
      </c>
      <c r="D38" s="34">
        <v>52341.939024390238</v>
      </c>
      <c r="E38" s="21"/>
    </row>
    <row r="39" spans="1:6" ht="24" customHeight="1" x14ac:dyDescent="0.25">
      <c r="A39" s="70" t="s">
        <v>23</v>
      </c>
      <c r="B39" s="32" t="s">
        <v>62</v>
      </c>
      <c r="C39" s="33">
        <v>94598.554166666654</v>
      </c>
      <c r="D39" s="34">
        <v>86690.11</v>
      </c>
      <c r="E39" s="21"/>
      <c r="F39" s="21"/>
    </row>
    <row r="40" spans="1:6" x14ac:dyDescent="0.25">
      <c r="A40" s="70"/>
      <c r="B40" s="32" t="s">
        <v>63</v>
      </c>
      <c r="C40" s="33">
        <v>54532.697146118713</v>
      </c>
      <c r="D40" s="34">
        <v>54864.983698296848</v>
      </c>
      <c r="E40" s="21"/>
    </row>
    <row r="41" spans="1:6" ht="24" customHeight="1" x14ac:dyDescent="0.25">
      <c r="A41" s="71" t="s">
        <v>24</v>
      </c>
      <c r="B41" s="32" t="s">
        <v>62</v>
      </c>
      <c r="C41" s="33">
        <v>95827.837499999994</v>
      </c>
      <c r="D41" s="34">
        <v>97386.281666666662</v>
      </c>
      <c r="E41" s="21"/>
      <c r="F41" s="21"/>
    </row>
    <row r="42" spans="1:6" x14ac:dyDescent="0.25">
      <c r="A42" s="71"/>
      <c r="B42" s="32" t="s">
        <v>63</v>
      </c>
      <c r="C42" s="33">
        <v>51093.040476190487</v>
      </c>
      <c r="D42" s="34">
        <v>52312.720454545437</v>
      </c>
      <c r="E42" s="21"/>
    </row>
    <row r="43" spans="1:6" ht="24" customHeight="1" x14ac:dyDescent="0.25">
      <c r="A43" s="70" t="s">
        <v>25</v>
      </c>
      <c r="B43" s="32" t="s">
        <v>62</v>
      </c>
      <c r="C43" s="33">
        <v>91442.70166666666</v>
      </c>
      <c r="D43" s="34">
        <v>73078.709166666667</v>
      </c>
      <c r="E43" s="21"/>
      <c r="F43" s="21"/>
    </row>
    <row r="44" spans="1:6" ht="21.75" customHeight="1" x14ac:dyDescent="0.25">
      <c r="A44" s="70"/>
      <c r="B44" s="32" t="s">
        <v>63</v>
      </c>
      <c r="C44" s="33">
        <v>45920.109645390083</v>
      </c>
      <c r="D44" s="34">
        <v>52891.816335978838</v>
      </c>
      <c r="E44" s="21"/>
    </row>
    <row r="45" spans="1:6" ht="24" customHeight="1" x14ac:dyDescent="0.25">
      <c r="A45" s="71" t="s">
        <v>26</v>
      </c>
      <c r="B45" s="32" t="s">
        <v>62</v>
      </c>
      <c r="C45" s="33">
        <v>95841.666666666657</v>
      </c>
      <c r="D45" s="34">
        <v>91575</v>
      </c>
      <c r="E45" s="21"/>
      <c r="F45" s="21"/>
    </row>
    <row r="46" spans="1:6" x14ac:dyDescent="0.25">
      <c r="A46" s="71"/>
      <c r="B46" s="32" t="s">
        <v>63</v>
      </c>
      <c r="C46" s="33">
        <v>44711.293260473591</v>
      </c>
      <c r="D46" s="34">
        <v>49026.479289940828</v>
      </c>
      <c r="E46" s="21"/>
    </row>
    <row r="47" spans="1:6" ht="24" customHeight="1" x14ac:dyDescent="0.25">
      <c r="A47" s="70" t="s">
        <v>27</v>
      </c>
      <c r="B47" s="32" t="s">
        <v>62</v>
      </c>
      <c r="C47" s="33">
        <v>126925.89416666669</v>
      </c>
      <c r="D47" s="34">
        <v>108226.688333333</v>
      </c>
      <c r="E47" s="21"/>
      <c r="F47" s="21"/>
    </row>
    <row r="48" spans="1:6" x14ac:dyDescent="0.25">
      <c r="A48" s="70"/>
      <c r="B48" s="32" t="s">
        <v>63</v>
      </c>
      <c r="C48" s="33">
        <v>50730.859064327487</v>
      </c>
      <c r="D48" s="34">
        <v>53689.233560606066</v>
      </c>
      <c r="E48" s="21"/>
    </row>
    <row r="49" spans="1:8" s="1" customFormat="1" ht="24" customHeight="1" x14ac:dyDescent="0.25">
      <c r="A49" s="70" t="s">
        <v>61</v>
      </c>
      <c r="B49" s="32" t="s">
        <v>62</v>
      </c>
      <c r="C49" s="33">
        <v>83753.740833333344</v>
      </c>
      <c r="D49" s="34">
        <v>75432.303333333344</v>
      </c>
      <c r="E49" s="21"/>
      <c r="F49" s="21"/>
      <c r="H49"/>
    </row>
    <row r="50" spans="1:8" x14ac:dyDescent="0.25">
      <c r="A50" s="70"/>
      <c r="B50" s="32" t="s">
        <v>63</v>
      </c>
      <c r="C50" s="33">
        <v>42405.244491525431</v>
      </c>
      <c r="D50" s="34">
        <v>51352.309239130438</v>
      </c>
      <c r="E50" s="21"/>
    </row>
    <row r="51" spans="1:8" ht="24" customHeight="1" x14ac:dyDescent="0.25">
      <c r="A51" s="71" t="s">
        <v>28</v>
      </c>
      <c r="B51" s="32" t="s">
        <v>62</v>
      </c>
      <c r="C51" s="33">
        <v>95413.053333333344</v>
      </c>
      <c r="D51" s="34">
        <v>79121.614166666681</v>
      </c>
      <c r="E51" s="21"/>
      <c r="F51" s="21"/>
    </row>
    <row r="52" spans="1:8" x14ac:dyDescent="0.25">
      <c r="A52" s="71"/>
      <c r="B52" s="32" t="s">
        <v>63</v>
      </c>
      <c r="C52" s="33">
        <v>45440.031853281849</v>
      </c>
      <c r="D52" s="34">
        <v>51541.278372243847</v>
      </c>
      <c r="E52" s="21"/>
    </row>
    <row r="53" spans="1:8" ht="24" customHeight="1" x14ac:dyDescent="0.25">
      <c r="A53" s="71" t="s">
        <v>29</v>
      </c>
      <c r="B53" s="32" t="s">
        <v>62</v>
      </c>
      <c r="C53" s="33">
        <v>84507.733333333337</v>
      </c>
      <c r="D53" s="34">
        <v>84537.604166666672</v>
      </c>
      <c r="E53" s="21"/>
      <c r="F53" s="21"/>
    </row>
    <row r="54" spans="1:8" x14ac:dyDescent="0.25">
      <c r="A54" s="71"/>
      <c r="B54" s="32" t="s">
        <v>63</v>
      </c>
      <c r="C54" s="33">
        <v>47997.643905472643</v>
      </c>
      <c r="D54" s="34">
        <v>51378.127788844613</v>
      </c>
      <c r="E54" s="21"/>
    </row>
    <row r="55" spans="1:8" ht="24" customHeight="1" x14ac:dyDescent="0.25">
      <c r="A55" s="71" t="s">
        <v>30</v>
      </c>
      <c r="B55" s="32" t="s">
        <v>62</v>
      </c>
      <c r="C55" s="33">
        <v>100113.22499999999</v>
      </c>
      <c r="D55" s="34">
        <v>98118.795833333352</v>
      </c>
      <c r="E55" s="21"/>
      <c r="F55" s="21"/>
    </row>
    <row r="56" spans="1:8" x14ac:dyDescent="0.25">
      <c r="A56" s="71"/>
      <c r="B56" s="32" t="s">
        <v>63</v>
      </c>
      <c r="C56" s="33">
        <v>54982.571666666678</v>
      </c>
      <c r="D56" s="34">
        <v>59096.924765258213</v>
      </c>
      <c r="E56" s="21"/>
    </row>
    <row r="57" spans="1:8" ht="24" customHeight="1" x14ac:dyDescent="0.25">
      <c r="A57" s="71" t="s">
        <v>31</v>
      </c>
      <c r="B57" s="32" t="s">
        <v>62</v>
      </c>
      <c r="C57" s="33">
        <v>89783.333333333343</v>
      </c>
      <c r="D57" s="34">
        <v>82899.999999999985</v>
      </c>
      <c r="E57" s="21"/>
      <c r="F57" s="21"/>
    </row>
    <row r="58" spans="1:8" x14ac:dyDescent="0.25">
      <c r="A58" s="72"/>
      <c r="B58" s="32" t="s">
        <v>63</v>
      </c>
      <c r="C58" s="33">
        <v>51164.642375168689</v>
      </c>
      <c r="D58" s="34">
        <v>53382.482269503525</v>
      </c>
      <c r="E58" s="21"/>
    </row>
    <row r="59" spans="1:8" ht="24" customHeight="1" x14ac:dyDescent="0.25">
      <c r="A59" s="70" t="s">
        <v>32</v>
      </c>
      <c r="B59" s="32" t="s">
        <v>62</v>
      </c>
      <c r="C59" s="33">
        <v>78987.167499999996</v>
      </c>
      <c r="D59" s="34">
        <v>77629.104166666672</v>
      </c>
      <c r="E59" s="21"/>
      <c r="F59" s="21"/>
    </row>
    <row r="60" spans="1:8" x14ac:dyDescent="0.25">
      <c r="A60" s="77"/>
      <c r="B60" s="32" t="s">
        <v>63</v>
      </c>
      <c r="C60" s="33">
        <v>37962.374186991874</v>
      </c>
      <c r="D60" s="34">
        <v>47535.044322344329</v>
      </c>
      <c r="E60" s="21"/>
    </row>
    <row r="61" spans="1:8" ht="24" customHeight="1" x14ac:dyDescent="0.25">
      <c r="A61" s="71" t="s">
        <v>33</v>
      </c>
      <c r="B61" s="32" t="s">
        <v>62</v>
      </c>
      <c r="C61" s="33">
        <v>104873.48250000001</v>
      </c>
      <c r="D61" s="34">
        <v>107228.72583333333</v>
      </c>
      <c r="E61" s="21"/>
      <c r="F61" s="21"/>
    </row>
    <row r="62" spans="1:8" x14ac:dyDescent="0.25">
      <c r="A62" s="71"/>
      <c r="B62" s="32" t="s">
        <v>63</v>
      </c>
      <c r="C62" s="33">
        <v>49397.360638998682</v>
      </c>
      <c r="D62" s="34">
        <v>53124.46879852745</v>
      </c>
      <c r="E62" s="21"/>
    </row>
    <row r="63" spans="1:8" ht="24" customHeight="1" x14ac:dyDescent="0.25">
      <c r="A63" s="71" t="s">
        <v>34</v>
      </c>
      <c r="B63" s="32" t="s">
        <v>62</v>
      </c>
      <c r="C63" s="33">
        <v>101195.57000000002</v>
      </c>
      <c r="D63" s="34">
        <v>97701.569166666668</v>
      </c>
      <c r="E63" s="21"/>
      <c r="F63" s="21"/>
    </row>
    <row r="64" spans="1:8" x14ac:dyDescent="0.25">
      <c r="A64" s="72"/>
      <c r="B64" s="32" t="s">
        <v>63</v>
      </c>
      <c r="C64" s="33">
        <v>39322.078809523817</v>
      </c>
      <c r="D64" s="34">
        <v>50932.006581740978</v>
      </c>
      <c r="E64" s="21"/>
    </row>
    <row r="65" spans="1:6" ht="24" customHeight="1" x14ac:dyDescent="0.25">
      <c r="A65" s="70" t="s">
        <v>35</v>
      </c>
      <c r="B65" s="32" t="s">
        <v>62</v>
      </c>
      <c r="C65" s="33">
        <v>81923.649999999994</v>
      </c>
      <c r="D65" s="34">
        <f>68.6356516666667*1000</f>
        <v>68635.651666666701</v>
      </c>
      <c r="E65" s="21"/>
      <c r="F65" s="21"/>
    </row>
    <row r="66" spans="1:6" x14ac:dyDescent="0.25">
      <c r="A66" s="70"/>
      <c r="B66" s="32" t="s">
        <v>63</v>
      </c>
      <c r="C66" s="33">
        <v>53694.538852339181</v>
      </c>
      <c r="D66" s="34">
        <f>55.9178818376068*1000</f>
        <v>55917.881837606801</v>
      </c>
      <c r="E66" s="21"/>
    </row>
  </sheetData>
  <autoFilter ref="A4:D66"/>
  <mergeCells count="32">
    <mergeCell ref="A63:A64"/>
    <mergeCell ref="A65:A66"/>
    <mergeCell ref="A51:A52"/>
    <mergeCell ref="A53:A54"/>
    <mergeCell ref="A55:A56"/>
    <mergeCell ref="A57:A58"/>
    <mergeCell ref="A59:A60"/>
    <mergeCell ref="A61:A62"/>
    <mergeCell ref="A49:A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25:A26"/>
    <mergeCell ref="A1:D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1"/>
  <pageMargins left="0.25" right="0.25" top="0.75" bottom="0.75" header="0.3" footer="0.3"/>
  <pageSetup paperSize="9" scale="56" orientation="portrait" r:id="rId1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0"/>
  <sheetViews>
    <sheetView zoomScaleSheetLayoutView="64" workbookViewId="0">
      <selection activeCell="H115" sqref="H115"/>
    </sheetView>
  </sheetViews>
  <sheetFormatPr defaultRowHeight="15" x14ac:dyDescent="0.25"/>
  <cols>
    <col min="1" max="1" width="56.140625" customWidth="1"/>
    <col min="2" max="2" width="14.85546875" style="2" customWidth="1"/>
    <col min="3" max="5" width="17.140625" style="3" customWidth="1"/>
    <col min="6" max="6" width="17.140625" customWidth="1"/>
    <col min="7" max="7" width="9.140625" hidden="1" customWidth="1"/>
    <col min="8" max="8" width="0" hidden="1" customWidth="1"/>
  </cols>
  <sheetData>
    <row r="1" spans="1:6" ht="15" customHeight="1" x14ac:dyDescent="0.25">
      <c r="A1" s="58" t="s">
        <v>83</v>
      </c>
      <c r="B1" s="58"/>
      <c r="C1" s="58"/>
      <c r="D1" s="58"/>
      <c r="E1" s="58"/>
      <c r="F1" s="58"/>
    </row>
    <row r="2" spans="1:6" ht="24.75" customHeight="1" x14ac:dyDescent="0.25">
      <c r="A2" s="58"/>
      <c r="B2" s="58"/>
      <c r="C2" s="58"/>
      <c r="D2" s="58"/>
      <c r="E2" s="58"/>
      <c r="F2" s="58"/>
    </row>
    <row r="3" spans="1:6" ht="33" customHeight="1" x14ac:dyDescent="0.25"/>
    <row r="4" spans="1:6" ht="40.5" customHeight="1" x14ac:dyDescent="0.25">
      <c r="A4" s="71" t="s">
        <v>0</v>
      </c>
      <c r="B4" s="71" t="s">
        <v>3</v>
      </c>
      <c r="C4" s="71" t="s">
        <v>64</v>
      </c>
      <c r="D4" s="71"/>
      <c r="E4" s="71" t="s">
        <v>65</v>
      </c>
      <c r="F4" s="71"/>
    </row>
    <row r="5" spans="1:6" ht="79.5" customHeight="1" x14ac:dyDescent="0.25">
      <c r="A5" s="71"/>
      <c r="B5" s="71"/>
      <c r="C5" s="8" t="s">
        <v>81</v>
      </c>
      <c r="D5" s="8" t="s">
        <v>80</v>
      </c>
      <c r="E5" s="8" t="s">
        <v>81</v>
      </c>
      <c r="F5" s="8" t="s">
        <v>80</v>
      </c>
    </row>
    <row r="6" spans="1:6" ht="28.5" customHeight="1" x14ac:dyDescent="0.25">
      <c r="A6" s="71" t="s">
        <v>36</v>
      </c>
      <c r="B6" s="32" t="s">
        <v>62</v>
      </c>
      <c r="C6" s="35">
        <v>157250</v>
      </c>
      <c r="D6" s="35"/>
      <c r="E6" s="35">
        <v>155091.66666666666</v>
      </c>
      <c r="F6" s="35"/>
    </row>
    <row r="7" spans="1:6" x14ac:dyDescent="0.25">
      <c r="A7" s="71"/>
      <c r="B7" s="32" t="s">
        <v>63</v>
      </c>
      <c r="C7" s="35">
        <v>63830.293880837358</v>
      </c>
      <c r="D7" s="35"/>
      <c r="E7" s="35">
        <v>58289.210128495833</v>
      </c>
      <c r="F7" s="35"/>
    </row>
    <row r="8" spans="1:6" ht="28.5" customHeight="1" x14ac:dyDescent="0.25">
      <c r="A8" s="71" t="s">
        <v>40</v>
      </c>
      <c r="B8" s="32" t="s">
        <v>62</v>
      </c>
      <c r="C8" s="35">
        <v>118175</v>
      </c>
      <c r="D8" s="35"/>
      <c r="E8" s="35">
        <v>113191.66666666666</v>
      </c>
      <c r="F8" s="35"/>
    </row>
    <row r="9" spans="1:6" x14ac:dyDescent="0.25">
      <c r="A9" s="71"/>
      <c r="B9" s="32" t="s">
        <v>63</v>
      </c>
      <c r="C9" s="35">
        <v>59952.932098765436</v>
      </c>
      <c r="D9" s="35"/>
      <c r="E9" s="35">
        <v>61469.597069597075</v>
      </c>
      <c r="F9" s="35"/>
    </row>
    <row r="10" spans="1:6" ht="28.5" customHeight="1" x14ac:dyDescent="0.25">
      <c r="A10" s="71" t="s">
        <v>41</v>
      </c>
      <c r="B10" s="32" t="s">
        <v>62</v>
      </c>
      <c r="C10" s="35">
        <v>111741.66666666666</v>
      </c>
      <c r="D10" s="35"/>
      <c r="E10" s="35">
        <v>109550.00000000001</v>
      </c>
      <c r="F10" s="35"/>
    </row>
    <row r="11" spans="1:6" x14ac:dyDescent="0.25">
      <c r="A11" s="71"/>
      <c r="B11" s="32" t="s">
        <v>63</v>
      </c>
      <c r="C11" s="35">
        <v>56392.821285140562</v>
      </c>
      <c r="D11" s="35"/>
      <c r="E11" s="35">
        <v>55508.875739644995</v>
      </c>
      <c r="F11" s="35"/>
    </row>
    <row r="12" spans="1:6" ht="28.5" customHeight="1" x14ac:dyDescent="0.25">
      <c r="A12" s="71" t="s">
        <v>42</v>
      </c>
      <c r="B12" s="32" t="s">
        <v>62</v>
      </c>
      <c r="C12" s="35">
        <v>127825</v>
      </c>
      <c r="D12" s="35"/>
      <c r="E12" s="35">
        <v>124391.66666666667</v>
      </c>
      <c r="F12" s="35"/>
    </row>
    <row r="13" spans="1:6" x14ac:dyDescent="0.25">
      <c r="A13" s="71"/>
      <c r="B13" s="32" t="s">
        <v>63</v>
      </c>
      <c r="C13" s="35">
        <v>57419.59064327486</v>
      </c>
      <c r="D13" s="35"/>
      <c r="E13" s="35">
        <v>68263.440860215051</v>
      </c>
      <c r="F13" s="35"/>
    </row>
    <row r="14" spans="1:6" ht="28.5" customHeight="1" x14ac:dyDescent="0.25">
      <c r="A14" s="70" t="s">
        <v>43</v>
      </c>
      <c r="B14" s="32" t="s">
        <v>62</v>
      </c>
      <c r="C14" s="35">
        <v>102373.40333333334</v>
      </c>
      <c r="D14" s="35"/>
      <c r="E14" s="35">
        <v>99655.516666666692</v>
      </c>
      <c r="F14" s="35"/>
    </row>
    <row r="15" spans="1:6" x14ac:dyDescent="0.25">
      <c r="A15" s="70"/>
      <c r="B15" s="32" t="s">
        <v>63</v>
      </c>
      <c r="C15" s="35">
        <v>51147.667992424242</v>
      </c>
      <c r="D15" s="35"/>
      <c r="E15" s="35">
        <v>51529.375198412687</v>
      </c>
      <c r="F15" s="35"/>
    </row>
    <row r="16" spans="1:6" ht="28.5" customHeight="1" x14ac:dyDescent="0.25">
      <c r="A16" s="72" t="s">
        <v>44</v>
      </c>
      <c r="B16" s="32" t="s">
        <v>62</v>
      </c>
      <c r="C16" s="35">
        <v>140883.33333333331</v>
      </c>
      <c r="D16" s="35"/>
      <c r="E16" s="35">
        <v>127066.66666666667</v>
      </c>
      <c r="F16" s="35"/>
    </row>
    <row r="17" spans="1:8" x14ac:dyDescent="0.25">
      <c r="A17" s="72"/>
      <c r="B17" s="32" t="s">
        <v>63</v>
      </c>
      <c r="C17" s="35">
        <v>60386.653895274576</v>
      </c>
      <c r="D17" s="35"/>
      <c r="E17" s="35">
        <v>60218.336483931955</v>
      </c>
      <c r="F17" s="35"/>
    </row>
    <row r="18" spans="1:8" ht="28.5" customHeight="1" x14ac:dyDescent="0.25">
      <c r="A18" s="71" t="s">
        <v>45</v>
      </c>
      <c r="B18" s="32" t="s">
        <v>62</v>
      </c>
      <c r="C18" s="35">
        <v>114545.4725</v>
      </c>
      <c r="D18" s="35"/>
      <c r="E18" s="35">
        <v>120858.33333333333</v>
      </c>
      <c r="F18" s="35"/>
    </row>
    <row r="19" spans="1:8" x14ac:dyDescent="0.25">
      <c r="A19" s="71"/>
      <c r="B19" s="32" t="s">
        <v>63</v>
      </c>
      <c r="C19" s="35">
        <v>57208.821865615617</v>
      </c>
      <c r="D19" s="35"/>
      <c r="E19" s="35">
        <v>58977.332015810272</v>
      </c>
      <c r="F19" s="35"/>
    </row>
    <row r="20" spans="1:8" ht="28.5" customHeight="1" x14ac:dyDescent="0.25">
      <c r="A20" s="71" t="s">
        <v>46</v>
      </c>
      <c r="B20" s="32" t="s">
        <v>62</v>
      </c>
      <c r="C20" s="35">
        <v>98052.041666666657</v>
      </c>
      <c r="D20" s="35"/>
      <c r="E20" s="35">
        <v>111746.16666666667</v>
      </c>
      <c r="F20" s="35"/>
    </row>
    <row r="21" spans="1:8" x14ac:dyDescent="0.25">
      <c r="A21" s="71"/>
      <c r="B21" s="32" t="s">
        <v>63</v>
      </c>
      <c r="C21" s="35">
        <v>52528.138729703918</v>
      </c>
      <c r="D21" s="35"/>
      <c r="E21" s="35">
        <v>53464.460020768449</v>
      </c>
      <c r="F21" s="35"/>
    </row>
    <row r="22" spans="1:8" ht="28.5" customHeight="1" x14ac:dyDescent="0.25">
      <c r="A22" s="71" t="s">
        <v>47</v>
      </c>
      <c r="B22" s="32" t="s">
        <v>62</v>
      </c>
      <c r="C22" s="35">
        <f>245150-D22</f>
        <v>201700</v>
      </c>
      <c r="D22" s="35">
        <f>+H22/12</f>
        <v>43450</v>
      </c>
      <c r="E22" s="35">
        <f>186883.333333333-F22</f>
        <v>156508.33333333299</v>
      </c>
      <c r="F22" s="35">
        <f>+G22/12</f>
        <v>30375</v>
      </c>
      <c r="G22">
        <f>364.5*1000</f>
        <v>364500</v>
      </c>
      <c r="H22">
        <f>521.4*1000</f>
        <v>521400</v>
      </c>
    </row>
    <row r="23" spans="1:8" x14ac:dyDescent="0.25">
      <c r="A23" s="71"/>
      <c r="B23" s="32" t="s">
        <v>63</v>
      </c>
      <c r="C23" s="35">
        <v>66604.037267080756</v>
      </c>
      <c r="D23" s="35"/>
      <c r="E23" s="35">
        <v>59210.333333333321</v>
      </c>
      <c r="F23" s="35"/>
    </row>
    <row r="24" spans="1:8" ht="28.5" customHeight="1" x14ac:dyDescent="0.25">
      <c r="A24" s="71" t="s">
        <v>48</v>
      </c>
      <c r="B24" s="32" t="s">
        <v>62</v>
      </c>
      <c r="C24" s="35">
        <v>144241.66666666666</v>
      </c>
      <c r="D24" s="35"/>
      <c r="E24" s="35">
        <v>143566.66666666666</v>
      </c>
      <c r="F24" s="35"/>
    </row>
    <row r="25" spans="1:8" x14ac:dyDescent="0.25">
      <c r="A25" s="71"/>
      <c r="B25" s="32" t="s">
        <v>63</v>
      </c>
      <c r="C25" s="35">
        <v>58455.924339757301</v>
      </c>
      <c r="D25" s="35"/>
      <c r="E25" s="35">
        <v>55340.398550724625</v>
      </c>
      <c r="F25" s="35"/>
    </row>
    <row r="26" spans="1:8" ht="28.5" customHeight="1" x14ac:dyDescent="0.25">
      <c r="A26" s="71" t="s">
        <v>49</v>
      </c>
      <c r="B26" s="32" t="s">
        <v>62</v>
      </c>
      <c r="C26" s="35">
        <v>111816.45583333334</v>
      </c>
      <c r="D26" s="35"/>
      <c r="E26" s="35">
        <v>104866.66666666666</v>
      </c>
      <c r="F26" s="35"/>
    </row>
    <row r="27" spans="1:8" x14ac:dyDescent="0.25">
      <c r="A27" s="71"/>
      <c r="B27" s="32" t="s">
        <v>63</v>
      </c>
      <c r="C27" s="35">
        <v>60259.637236286901</v>
      </c>
      <c r="D27" s="35"/>
      <c r="E27" s="35">
        <v>61631.746031746021</v>
      </c>
      <c r="F27" s="35"/>
    </row>
    <row r="28" spans="1:8" ht="28.5" customHeight="1" x14ac:dyDescent="0.25">
      <c r="A28" s="71" t="s">
        <v>50</v>
      </c>
      <c r="B28" s="32" t="s">
        <v>62</v>
      </c>
      <c r="C28" s="35">
        <v>136625</v>
      </c>
      <c r="D28" s="35"/>
      <c r="E28" s="35">
        <v>127274.99999999999</v>
      </c>
      <c r="F28" s="35"/>
    </row>
    <row r="29" spans="1:8" x14ac:dyDescent="0.25">
      <c r="A29" s="71"/>
      <c r="B29" s="32" t="s">
        <v>63</v>
      </c>
      <c r="C29" s="35">
        <v>54157.785888077851</v>
      </c>
      <c r="D29" s="35"/>
      <c r="E29" s="35">
        <v>55870.761741122573</v>
      </c>
      <c r="F29" s="35"/>
    </row>
    <row r="30" spans="1:8" ht="28.5" customHeight="1" x14ac:dyDescent="0.25">
      <c r="A30" s="70" t="s">
        <v>51</v>
      </c>
      <c r="B30" s="32" t="s">
        <v>62</v>
      </c>
      <c r="C30" s="35">
        <v>108324.99999999999</v>
      </c>
      <c r="D30" s="35"/>
      <c r="E30" s="35">
        <v>111191.66666666666</v>
      </c>
      <c r="F30" s="35"/>
    </row>
    <row r="31" spans="1:8" x14ac:dyDescent="0.25">
      <c r="A31" s="70"/>
      <c r="B31" s="32" t="s">
        <v>63</v>
      </c>
      <c r="C31" s="35">
        <v>65916.666666666672</v>
      </c>
      <c r="D31" s="35"/>
      <c r="E31" s="35">
        <v>67106.955380577434</v>
      </c>
      <c r="F31" s="35"/>
    </row>
    <row r="32" spans="1:8" ht="28.5" customHeight="1" x14ac:dyDescent="0.25">
      <c r="A32" s="72" t="s">
        <v>52</v>
      </c>
      <c r="B32" s="32" t="s">
        <v>62</v>
      </c>
      <c r="C32" s="35">
        <f>246041.666666667-D32</f>
        <v>168683.33333333366</v>
      </c>
      <c r="D32" s="35">
        <f>+H32/12</f>
        <v>77358.333333333328</v>
      </c>
      <c r="E32" s="35">
        <f>218516.666666667-F32</f>
        <v>145758.33333333366</v>
      </c>
      <c r="F32" s="35">
        <f>+G32/12</f>
        <v>72758.333333333328</v>
      </c>
      <c r="G32">
        <f>873.1*1000</f>
        <v>873100</v>
      </c>
      <c r="H32">
        <f>928.3*1000</f>
        <v>928300</v>
      </c>
    </row>
    <row r="33" spans="1:8" x14ac:dyDescent="0.25">
      <c r="A33" s="72"/>
      <c r="B33" s="32" t="s">
        <v>63</v>
      </c>
      <c r="C33" s="35">
        <v>58136.473429951686</v>
      </c>
      <c r="D33" s="35"/>
      <c r="E33" s="35">
        <v>60730.442176870762</v>
      </c>
      <c r="F33" s="35"/>
    </row>
    <row r="34" spans="1:8" ht="28.5" customHeight="1" x14ac:dyDescent="0.25">
      <c r="A34" s="71" t="s">
        <v>53</v>
      </c>
      <c r="B34" s="32" t="s">
        <v>62</v>
      </c>
      <c r="C34" s="35">
        <v>97616.666666666672</v>
      </c>
      <c r="D34" s="35"/>
      <c r="E34" s="35">
        <v>96966.666666666657</v>
      </c>
      <c r="F34" s="35"/>
    </row>
    <row r="35" spans="1:8" x14ac:dyDescent="0.25">
      <c r="A35" s="71"/>
      <c r="B35" s="32" t="s">
        <v>63</v>
      </c>
      <c r="C35" s="35">
        <v>53436.590038314185</v>
      </c>
      <c r="D35" s="35"/>
      <c r="E35" s="35">
        <v>52647.274633123707</v>
      </c>
      <c r="F35" s="35"/>
    </row>
    <row r="36" spans="1:8" ht="28.5" customHeight="1" x14ac:dyDescent="0.25">
      <c r="A36" s="71" t="s">
        <v>54</v>
      </c>
      <c r="B36" s="32" t="s">
        <v>62</v>
      </c>
      <c r="C36" s="35">
        <v>40641.666666666664</v>
      </c>
      <c r="D36" s="35"/>
      <c r="E36" s="35">
        <v>71500</v>
      </c>
      <c r="F36" s="35"/>
    </row>
    <row r="37" spans="1:8" x14ac:dyDescent="0.25">
      <c r="A37" s="71"/>
      <c r="B37" s="32" t="s">
        <v>63</v>
      </c>
      <c r="C37" s="35">
        <v>56832.992202729052</v>
      </c>
      <c r="D37" s="35"/>
      <c r="E37" s="35">
        <v>63407.254901960776</v>
      </c>
      <c r="F37" s="35"/>
    </row>
    <row r="38" spans="1:8" ht="28.5" customHeight="1" x14ac:dyDescent="0.25">
      <c r="A38" s="70" t="s">
        <v>55</v>
      </c>
      <c r="B38" s="32" t="s">
        <v>62</v>
      </c>
      <c r="C38" s="35">
        <v>119966.66666666669</v>
      </c>
      <c r="D38" s="35"/>
      <c r="E38" s="35">
        <v>97466.666666666657</v>
      </c>
      <c r="F38" s="35"/>
    </row>
    <row r="39" spans="1:8" x14ac:dyDescent="0.25">
      <c r="A39" s="70"/>
      <c r="B39" s="32" t="s">
        <v>63</v>
      </c>
      <c r="C39" s="35">
        <v>61974.57547169811</v>
      </c>
      <c r="D39" s="35"/>
      <c r="E39" s="35">
        <v>58515.503875968992</v>
      </c>
      <c r="F39" s="35"/>
    </row>
    <row r="40" spans="1:8" ht="28.5" customHeight="1" x14ac:dyDescent="0.25">
      <c r="A40" s="72" t="s">
        <v>56</v>
      </c>
      <c r="B40" s="32" t="s">
        <v>62</v>
      </c>
      <c r="C40" s="35">
        <f>179400-D40</f>
        <v>139858.33333333334</v>
      </c>
      <c r="D40" s="35">
        <f>+H40/12</f>
        <v>39541.666666666664</v>
      </c>
      <c r="E40" s="35">
        <f>162741.666666667-F40</f>
        <v>127266.66666666701</v>
      </c>
      <c r="F40" s="35">
        <f>+G40/12</f>
        <v>35475</v>
      </c>
      <c r="G40">
        <f>425.7*1000</f>
        <v>425700</v>
      </c>
      <c r="H40">
        <f>474.5*1000</f>
        <v>474500</v>
      </c>
    </row>
    <row r="41" spans="1:8" x14ac:dyDescent="0.25">
      <c r="A41" s="72"/>
      <c r="B41" s="32" t="s">
        <v>63</v>
      </c>
      <c r="C41" s="35">
        <v>68904.553415061295</v>
      </c>
      <c r="D41" s="35"/>
      <c r="E41" s="35">
        <v>64835.173022598865</v>
      </c>
      <c r="F41" s="35"/>
    </row>
    <row r="42" spans="1:8" ht="28.5" customHeight="1" x14ac:dyDescent="0.25">
      <c r="A42" s="70" t="s">
        <v>57</v>
      </c>
      <c r="B42" s="32" t="s">
        <v>62</v>
      </c>
      <c r="C42" s="35">
        <v>136216.66666666666</v>
      </c>
      <c r="D42" s="35"/>
      <c r="E42" s="35">
        <v>83291.666666666672</v>
      </c>
      <c r="F42" s="35"/>
    </row>
    <row r="43" spans="1:8" x14ac:dyDescent="0.25">
      <c r="A43" s="70"/>
      <c r="B43" s="32" t="s">
        <v>63</v>
      </c>
      <c r="C43" s="35">
        <v>57182.352941176468</v>
      </c>
      <c r="D43" s="35"/>
      <c r="E43" s="35">
        <v>52010.416666666664</v>
      </c>
      <c r="F43" s="35"/>
    </row>
    <row r="44" spans="1:8" ht="28.5" customHeight="1" x14ac:dyDescent="0.25">
      <c r="A44" s="71" t="s">
        <v>58</v>
      </c>
      <c r="B44" s="32" t="s">
        <v>62</v>
      </c>
      <c r="C44" s="35">
        <v>138991.66666666669</v>
      </c>
      <c r="D44" s="35"/>
      <c r="E44" s="35">
        <v>110041.66666666664</v>
      </c>
      <c r="F44" s="35"/>
    </row>
    <row r="45" spans="1:8" ht="17.25" customHeight="1" x14ac:dyDescent="0.25">
      <c r="A45" s="71"/>
      <c r="B45" s="32" t="s">
        <v>63</v>
      </c>
      <c r="C45" s="35">
        <v>62775.741710296672</v>
      </c>
      <c r="D45" s="35"/>
      <c r="E45" s="35">
        <v>52281.519861830755</v>
      </c>
      <c r="F45" s="35"/>
    </row>
    <row r="46" spans="1:8" ht="28.5" customHeight="1" x14ac:dyDescent="0.25">
      <c r="A46" s="71" t="s">
        <v>59</v>
      </c>
      <c r="B46" s="32" t="s">
        <v>62</v>
      </c>
      <c r="C46" s="35">
        <v>109521.51416666668</v>
      </c>
      <c r="D46" s="35"/>
      <c r="E46" s="35">
        <v>117208.4375</v>
      </c>
      <c r="F46" s="35"/>
    </row>
    <row r="47" spans="1:8" x14ac:dyDescent="0.25">
      <c r="A47" s="71"/>
      <c r="B47" s="32" t="s">
        <v>63</v>
      </c>
      <c r="C47" s="35">
        <v>42593.857117117121</v>
      </c>
      <c r="D47" s="35"/>
      <c r="E47" s="35">
        <v>53748.419797297312</v>
      </c>
      <c r="F47" s="35"/>
    </row>
    <row r="48" spans="1:8" ht="28.5" customHeight="1" x14ac:dyDescent="0.25">
      <c r="A48" s="70" t="s">
        <v>60</v>
      </c>
      <c r="B48" s="32" t="s">
        <v>62</v>
      </c>
      <c r="C48" s="35">
        <v>88108.333333333328</v>
      </c>
      <c r="D48" s="35"/>
      <c r="E48" s="35">
        <v>90200</v>
      </c>
      <c r="F48" s="35"/>
    </row>
    <row r="49" spans="1:6" x14ac:dyDescent="0.25">
      <c r="A49" s="70"/>
      <c r="B49" s="32" t="s">
        <v>63</v>
      </c>
      <c r="C49" s="35">
        <v>52588.316722037656</v>
      </c>
      <c r="D49" s="35"/>
      <c r="E49" s="35">
        <v>61756.41025641025</v>
      </c>
      <c r="F49" s="35"/>
    </row>
    <row r="50" spans="1:6" ht="28.5" customHeight="1" x14ac:dyDescent="0.25">
      <c r="A50" s="30"/>
    </row>
  </sheetData>
  <autoFilter ref="A4:H49">
    <filterColumn colId="2" showButton="0"/>
    <filterColumn colId="4" showButton="0"/>
  </autoFilter>
  <mergeCells count="27">
    <mergeCell ref="A40:A41"/>
    <mergeCell ref="A42:A43"/>
    <mergeCell ref="A44:A45"/>
    <mergeCell ref="A46:A47"/>
    <mergeCell ref="A48:A49"/>
    <mergeCell ref="A1:F2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14:A15"/>
    <mergeCell ref="E4:F4"/>
    <mergeCell ref="B4:B5"/>
    <mergeCell ref="A12:A13"/>
    <mergeCell ref="A4:A5"/>
    <mergeCell ref="C4:D4"/>
    <mergeCell ref="A6:A7"/>
    <mergeCell ref="A8:A9"/>
    <mergeCell ref="A10:A11"/>
  </mergeCells>
  <printOptions horizontalCentered="1"/>
  <pageMargins left="0.25" right="0.25" top="0.75" bottom="0.75" header="0.3" footer="0.3"/>
  <pageSetup paperSize="9" scale="65" orientation="portrait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H115" sqref="H115"/>
    </sheetView>
  </sheetViews>
  <sheetFormatPr defaultRowHeight="15" x14ac:dyDescent="0.25"/>
  <cols>
    <col min="1" max="1" width="31" customWidth="1"/>
    <col min="2" max="4" width="18.42578125" customWidth="1"/>
  </cols>
  <sheetData>
    <row r="1" spans="1:4" ht="15" customHeight="1" x14ac:dyDescent="0.25">
      <c r="A1" s="78" t="s">
        <v>79</v>
      </c>
      <c r="B1" s="78"/>
      <c r="C1" s="78"/>
      <c r="D1" s="78"/>
    </row>
    <row r="2" spans="1:4" x14ac:dyDescent="0.25">
      <c r="A2" s="78"/>
      <c r="B2" s="78"/>
      <c r="C2" s="78"/>
      <c r="D2" s="78"/>
    </row>
    <row r="3" spans="1:4" x14ac:dyDescent="0.25">
      <c r="A3" s="78"/>
      <c r="B3" s="78"/>
      <c r="C3" s="78"/>
      <c r="D3" s="78"/>
    </row>
    <row r="4" spans="1:4" x14ac:dyDescent="0.25">
      <c r="A4" s="31"/>
      <c r="B4" s="31"/>
      <c r="C4" s="31"/>
      <c r="D4" s="31"/>
    </row>
    <row r="5" spans="1:4" x14ac:dyDescent="0.25">
      <c r="A5" s="79"/>
      <c r="B5" s="81" t="s">
        <v>70</v>
      </c>
      <c r="C5" s="29" t="s">
        <v>71</v>
      </c>
      <c r="D5" s="29" t="s">
        <v>78</v>
      </c>
    </row>
    <row r="6" spans="1:4" ht="63.75" x14ac:dyDescent="0.25">
      <c r="A6" s="80"/>
      <c r="B6" s="82"/>
      <c r="C6" s="25" t="s">
        <v>72</v>
      </c>
      <c r="D6" s="25" t="s">
        <v>72</v>
      </c>
    </row>
    <row r="7" spans="1:4" ht="15.75" x14ac:dyDescent="0.25">
      <c r="A7" s="83" t="s">
        <v>73</v>
      </c>
      <c r="B7" s="26" t="s">
        <v>74</v>
      </c>
      <c r="C7" s="27">
        <v>134.36694235104699</v>
      </c>
      <c r="D7" s="27">
        <v>121.11199999999999</v>
      </c>
    </row>
    <row r="8" spans="1:4" ht="25.5" x14ac:dyDescent="0.25">
      <c r="A8" s="83"/>
      <c r="B8" s="26" t="s">
        <v>75</v>
      </c>
      <c r="C8" s="28">
        <v>59.89550103291068</v>
      </c>
      <c r="D8" s="28">
        <v>59.02</v>
      </c>
    </row>
    <row r="9" spans="1:4" ht="15.75" x14ac:dyDescent="0.25">
      <c r="A9" s="83" t="s">
        <v>76</v>
      </c>
      <c r="B9" s="26" t="s">
        <v>74</v>
      </c>
      <c r="C9" s="28">
        <v>89.914481317204306</v>
      </c>
      <c r="D9" s="28">
        <v>88.218999999999994</v>
      </c>
    </row>
    <row r="10" spans="1:4" ht="25.5" x14ac:dyDescent="0.25">
      <c r="A10" s="83"/>
      <c r="B10" s="26" t="s">
        <v>77</v>
      </c>
      <c r="C10" s="28">
        <v>48.115133318454959</v>
      </c>
      <c r="D10" s="28">
        <v>53.154000000000003</v>
      </c>
    </row>
  </sheetData>
  <mergeCells count="5">
    <mergeCell ref="A1:D3"/>
    <mergeCell ref="A5:A6"/>
    <mergeCell ref="B5:B6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школы</vt:lpstr>
      <vt:lpstr>сады Ф</vt:lpstr>
      <vt:lpstr>школы Ф</vt:lpstr>
      <vt:lpstr>сады Ф (2)</vt:lpstr>
      <vt:lpstr>школы Ф (2)</vt:lpstr>
      <vt:lpstr>Лист1</vt:lpstr>
      <vt:lpstr>школы!Область_печати</vt:lpstr>
      <vt:lpstr>'школы Ф'!Область_печати</vt:lpstr>
      <vt:lpstr>'школы Ф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Ekon1</dc:creator>
  <cp:lastModifiedBy>Ольга Назаренко</cp:lastModifiedBy>
  <cp:lastPrinted>2019-03-05T04:33:35Z</cp:lastPrinted>
  <dcterms:created xsi:type="dcterms:W3CDTF">2017-02-15T04:08:04Z</dcterms:created>
  <dcterms:modified xsi:type="dcterms:W3CDTF">2019-04-18T07:56:29Z</dcterms:modified>
</cp:coreProperties>
</file>